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vel\Obecní úřad\uzávěrka\"/>
    </mc:Choice>
  </mc:AlternateContent>
  <xr:revisionPtr revIDLastSave="0" documentId="13_ncr:1_{353E4B99-96EF-4A39-A3BA-5E72E26A0FD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chváleno" sheetId="2" r:id="rId1"/>
    <sheet name="návrh" sheetId="1" r:id="rId2"/>
  </sheets>
  <definedNames>
    <definedName name="_xlnm.Print_Area" localSheetId="1">návrh!$A$1:$F$143</definedName>
    <definedName name="_xlnm.Print_Area" localSheetId="0">schváleno!$A$1:$F$164</definedName>
  </definedNames>
  <calcPr calcId="191029"/>
</workbook>
</file>

<file path=xl/calcChain.xml><?xml version="1.0" encoding="utf-8"?>
<calcChain xmlns="http://schemas.openxmlformats.org/spreadsheetml/2006/main">
  <c r="C25" i="1" l="1"/>
  <c r="B103" i="2" l="1"/>
  <c r="D101" i="2"/>
  <c r="D100" i="2"/>
  <c r="F96" i="2"/>
  <c r="E96" i="2"/>
  <c r="D96" i="2"/>
  <c r="C62" i="2"/>
  <c r="B62" i="2"/>
  <c r="E26" i="2"/>
  <c r="D26" i="2"/>
  <c r="B26" i="2"/>
  <c r="C25" i="2"/>
  <c r="C24" i="2"/>
  <c r="C23" i="2"/>
  <c r="C21" i="2"/>
  <c r="E18" i="2"/>
  <c r="F18" i="2" s="1"/>
  <c r="D18" i="2"/>
  <c r="B18" i="2"/>
  <c r="F17" i="2"/>
  <c r="C17" i="2"/>
  <c r="F16" i="2"/>
  <c r="C16" i="2"/>
  <c r="E15" i="2"/>
  <c r="D15" i="2"/>
  <c r="D19" i="2" s="1"/>
  <c r="B15" i="2"/>
  <c r="F14" i="2"/>
  <c r="C14" i="2"/>
  <c r="F13" i="2"/>
  <c r="C13" i="2"/>
  <c r="F12" i="2"/>
  <c r="C12" i="2"/>
  <c r="F11" i="2"/>
  <c r="C11" i="2"/>
  <c r="E19" i="2" l="1"/>
  <c r="C26" i="2"/>
  <c r="D103" i="2"/>
  <c r="B19" i="2"/>
  <c r="B28" i="2" s="1"/>
  <c r="C18" i="2"/>
  <c r="C15" i="2"/>
  <c r="C19" i="2" s="1"/>
  <c r="F19" i="2"/>
  <c r="D28" i="2"/>
  <c r="E28" i="2"/>
  <c r="F15" i="2"/>
  <c r="D87" i="1"/>
  <c r="C13" i="1" l="1"/>
  <c r="C24" i="1" l="1"/>
  <c r="C23" i="1"/>
  <c r="C21" i="1"/>
  <c r="D18" i="1"/>
  <c r="E18" i="1"/>
  <c r="B18" i="1"/>
  <c r="C16" i="1"/>
  <c r="F12" i="1"/>
  <c r="F14" i="1"/>
  <c r="F16" i="1"/>
  <c r="F11" i="1"/>
  <c r="C12" i="1"/>
  <c r="C14" i="1"/>
  <c r="C11" i="1"/>
  <c r="D83" i="1"/>
  <c r="C18" i="1" l="1"/>
  <c r="B89" i="1"/>
  <c r="F83" i="1"/>
  <c r="E83" i="1"/>
  <c r="E26" i="1"/>
  <c r="D26" i="1"/>
  <c r="C26" i="1"/>
  <c r="B26" i="1"/>
  <c r="C61" i="1"/>
  <c r="B61" i="1"/>
  <c r="D89" i="1" l="1"/>
  <c r="F18" i="1"/>
  <c r="C15" i="1"/>
  <c r="D15" i="1"/>
  <c r="E15" i="1"/>
  <c r="B15" i="1"/>
  <c r="B19" i="1" l="1"/>
  <c r="F15" i="1"/>
  <c r="C19" i="1"/>
  <c r="E19" i="1"/>
  <c r="E28" i="1" s="1"/>
  <c r="D19" i="1"/>
  <c r="D28" i="1" s="1"/>
  <c r="F19" i="1" l="1"/>
</calcChain>
</file>

<file path=xl/sharedStrings.xml><?xml version="1.0" encoding="utf-8"?>
<sst xmlns="http://schemas.openxmlformats.org/spreadsheetml/2006/main" count="239" uniqueCount="162">
  <si>
    <t>Položka</t>
  </si>
  <si>
    <t>(§ 17 zákona č. 250/2000 Sb., o rozpočtových pravidlech územních rozpočtů, ve znění platných předpisů)</t>
  </si>
  <si>
    <t>Schválený rozpočet</t>
  </si>
  <si>
    <t>Upravený rozpočet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</si>
  <si>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</si>
  <si>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</si>
  <si>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</si>
  <si>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</si>
  <si>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</si>
  <si>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</si>
  <si>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</si>
  <si>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</si>
  <si>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Saldo:Příjmy - výdaje</t>
  </si>
  <si>
    <t>Třída 8 - financování</t>
  </si>
  <si>
    <t>Dlouhodobý nehmotný majetek</t>
  </si>
  <si>
    <t>Stavby</t>
  </si>
  <si>
    <t>Pozemky</t>
  </si>
  <si>
    <t>Celkem</t>
  </si>
  <si>
    <t>Rozpočtová opatření</t>
  </si>
  <si>
    <t>Přijaté úvěry a půjčky</t>
  </si>
  <si>
    <t>Splátky úvěrů</t>
  </si>
  <si>
    <t>Prostředky minulých let</t>
  </si>
  <si>
    <t>Financování celkem</t>
  </si>
  <si>
    <t>Fond rezerv</t>
  </si>
  <si>
    <t>Fondy ostatní</t>
  </si>
  <si>
    <t>Přebytek (-), ztráta (+)</t>
  </si>
  <si>
    <t>Údaje o plnění rozpočtu příjmů, výdajů a o dalších finančních operacích v plném členění podle rozpočtové skladby jsou k nahlédnutí</t>
  </si>
  <si>
    <t>na obecním úřadě (výkaz FIN 2-12, rozbor čerpání příjmů a výdajů).</t>
  </si>
  <si>
    <t>Poznámka</t>
  </si>
  <si>
    <t>Samostatné movité věci</t>
  </si>
  <si>
    <t>Kulturní předměty</t>
  </si>
  <si>
    <t>Prostředky na běžném účtě</t>
  </si>
  <si>
    <t>Rozpis vrácených nevyčerpaných finančních prostředků je zpracován v tabulce B.</t>
  </si>
  <si>
    <t>ÚZ</t>
  </si>
  <si>
    <t>Rozpočet</t>
  </si>
  <si>
    <t>Čerpání</t>
  </si>
  <si>
    <t>Vráceno dne</t>
  </si>
  <si>
    <t>2. Hospodaření s majetkem obce</t>
  </si>
  <si>
    <t>3. Vyúčtování finančních vztahů ke státnímu rozpočtu a ostatním rozpočtům veřejné úrovně</t>
  </si>
  <si>
    <t>Předkládá:</t>
  </si>
  <si>
    <t>Lenka Havlíčková - starostka obce</t>
  </si>
  <si>
    <t>Vyvěšeno na úřední desce dne:</t>
  </si>
  <si>
    <t>Svěšeno z úřední desky dne:</t>
  </si>
  <si>
    <t>Skutečnost</t>
  </si>
  <si>
    <t>tabulka A (v Kč)</t>
  </si>
  <si>
    <t>tabulka B (v Kč)</t>
  </si>
  <si>
    <t>Vráceno</t>
  </si>
  <si>
    <t>Závěr zprávy:</t>
  </si>
  <si>
    <t>Schváleno:</t>
  </si>
  <si>
    <t>Účel dotace</t>
  </si>
  <si>
    <t>Na elektronické úřední desce vyvěšeno dne:</t>
  </si>
  <si>
    <t>Z elektronické úřední desky svěšeno dne:</t>
  </si>
  <si>
    <t>Zásoby</t>
  </si>
  <si>
    <t>Pohledávky</t>
  </si>
  <si>
    <t>příspěvek na výkon státní správy</t>
  </si>
  <si>
    <t>fin.příspěvek na hospodaření v lesích</t>
  </si>
  <si>
    <t>příspěvek na poskyt.pečovatelské služby</t>
  </si>
  <si>
    <t>Nedokončené investice</t>
  </si>
  <si>
    <t>korekce</t>
  </si>
  <si>
    <t xml:space="preserve">Přezkoumání bylo provedeno v souladu se zákonem č. 420/2004 Sb., o přezkoumávání hospodaření územních samosprávných celků </t>
  </si>
  <si>
    <t>a dobrovolných svazků obcí, zákona č. 128/2000 Sb., o obcích, ve znění pozdějších předpisů a zákona č. 250/2000 Sb.,</t>
  </si>
  <si>
    <t xml:space="preserve"> o rozpočtových pravidlech územních rozpočtů.</t>
  </si>
  <si>
    <t>Výkaz Fin 2-12 M Výkaz pro hodnocení plnění rozpočtu ÚSC - k nahlédnutí na OÚ nebo na el.desce</t>
  </si>
  <si>
    <t>% plnění k uprav.rozpočtu</t>
  </si>
  <si>
    <t>Přílohy závěrečného účtu:</t>
  </si>
  <si>
    <t>Pokladna</t>
  </si>
  <si>
    <t>Majetek obce (v Kč) - Aktiva</t>
  </si>
  <si>
    <t>Obec Bohy nemá žádné jiné neuhrazené závazky ani úvěry.</t>
  </si>
  <si>
    <t xml:space="preserve">Dotace byly řádně vyúčtovány. </t>
  </si>
  <si>
    <t>9.000,- Kč na provoz pojízdné prodejny</t>
  </si>
  <si>
    <t>Nebyly zjištěny chyby a nedostatky (§ 10 odst. 3 písm. a) zákona č. 420/2004 Sb.)</t>
  </si>
  <si>
    <t xml:space="preserve">4. Poskytnuté příspěvky z rozpočtu obce </t>
  </si>
  <si>
    <t>Drobný hmotný dlouhodobý majetek</t>
  </si>
  <si>
    <t>příspěvek na lesy</t>
  </si>
  <si>
    <t>20.000,- Kč na provoz dobrovolných hasičů Kozojedy</t>
  </si>
  <si>
    <t>Stav k 31.12.2017</t>
  </si>
  <si>
    <t>zpracování Územního plánu Bohy</t>
  </si>
  <si>
    <t>1.000,- Kč na akci Čistá Berounka 2017 spolku Vodácká Berounka</t>
  </si>
  <si>
    <t>5.000,- Kč na práci Tělovýchovné jednoty Sokol Kozojedy</t>
  </si>
  <si>
    <t>Usnesení:</t>
  </si>
  <si>
    <t>1. Údaje o plnění příjmů a výdajů za rok 2018 (v tis. Kč)</t>
  </si>
  <si>
    <t>Plnění k 31.12.2018</t>
  </si>
  <si>
    <t>V roce 2018 byla přijata následující rozpočtová opatření:</t>
  </si>
  <si>
    <t xml:space="preserve"> - rozpočtové opatření číslo 1/2018 ze dne 18.6.2018, schválené usnesením ZO číslo 21/2018,</t>
  </si>
  <si>
    <t xml:space="preserve"> - rozpočtové opatření číslo 2/2018 ze dne 19.11.2018, schválené usnesením ZO číslo 22/18,</t>
  </si>
  <si>
    <t xml:space="preserve"> - rozpočtové opatření číslo 3/2018 ze dne 17.12.2018, schválené usnesením ZO číslo 34/18,</t>
  </si>
  <si>
    <t xml:space="preserve"> - rozpočtové opatření číslo 4/2018 ze dne 29.12.2018, schválené usnesením ZO číslo 41/18.</t>
  </si>
  <si>
    <t>Stav k 31.12.2018</t>
  </si>
  <si>
    <t>Stav závazků k 31. 12. 2018 činil 6.412,- Kč.</t>
  </si>
  <si>
    <t>Dotace do rozpočtu obce za rok 2018 činily celkem:</t>
  </si>
  <si>
    <t>Rozpis přijatých dotací a jejich čerpání v průběhu roku 2018 je zpracován v tabulce A.</t>
  </si>
  <si>
    <t>volby prezidenta</t>
  </si>
  <si>
    <t>volby do zastupitelstva obce a 1/3 senátu</t>
  </si>
  <si>
    <t>V roce 2018 byly dle schváleného rozpočtu poskytnuty následující prostředky:</t>
  </si>
  <si>
    <t>72.000,- Kč na provoz ZŠ a MŠ Kozojedy</t>
  </si>
  <si>
    <t>8.000,- Kč na provoz ZŠ Rokycany</t>
  </si>
  <si>
    <t>2.882,- Kč na dopravní obslužnost</t>
  </si>
  <si>
    <t>5. Zpráva o výsledku přezkoumání hospodaření obce za rok 2018</t>
  </si>
  <si>
    <t xml:space="preserve">Přezkoumání hospodaření obce bylo provedeno dne 16. dubna 2018 na základě žádosti obce oddělením přezkoumávání </t>
  </si>
  <si>
    <t>hospodaření obcí a kontroly Krajského úřadu Plzeňského kraje: Bc. Lenkou Bulínovou, DiS. (kontrolorka pověřená řízením).</t>
  </si>
  <si>
    <t>Při přezkoumání byla přítomna starostka obce paní Lenka Havlíčková, účetní obce paní Kamila Hyklová.</t>
  </si>
  <si>
    <t>Zpráva o výsledku přezkoumání hospodaření ÚSC Bohy za rok 2018 je nedílnou součástí tohoto závěrečného účtu a je přílohou.</t>
  </si>
  <si>
    <t>Zpráva o výsledku přezkoumání hospodaření ÚSC Bohy za rok 2018</t>
  </si>
  <si>
    <t>Rozvaha ÚSC k 31.12.2018 - k nahlédnutí na OÚ nebo na elektronické desce</t>
  </si>
  <si>
    <t>Výkaz zisku a ztráty ÚSC za rok 2018 - k nahlédnutí na OÚ nebo na elektronické desce</t>
  </si>
  <si>
    <t>Příloha účetní závěrky k 31.12.2018 - k nahlédnutí na OÚ nebo na elektronické desce</t>
  </si>
  <si>
    <t>1.500,- Kč na vánoční nadílku do MŠ Kozojedy</t>
  </si>
  <si>
    <t>5.000,- Kč na práci Spolku pro ochranu přírodní rezervace a hradu Krašova</t>
  </si>
  <si>
    <t>V Bohách dne 26. dubna 2019</t>
  </si>
  <si>
    <t>26.04.2019 vč.příloh</t>
  </si>
  <si>
    <t>přírůstek 190.000,- Kč</t>
  </si>
  <si>
    <t>přírůstek 51.963,- Kč</t>
  </si>
  <si>
    <t>přírůstek 30.000,- Kč</t>
  </si>
  <si>
    <t>úbytek 201,- Kč</t>
  </si>
  <si>
    <t>Během roku 2018 došlo k následujícím operacím, které měly výraznější vliv na pohyb v položkách majetku obce:</t>
  </si>
  <si>
    <t>Stav pohledávek k 31. 12. 2018 činil 198.542,- Kč, z toho  86.267,- Kč jsou pohledávky  z obch.vztahů,</t>
  </si>
  <si>
    <t xml:space="preserve">28.125,- jsou pohledávky z nájmů v DPS a 84.150,- Kč jsou zálohy na elektrickou energii. </t>
  </si>
  <si>
    <t xml:space="preserve"> - do katastru nemovitostí zapsána stavba kaplička "U Vojtíška", která byla oceněna cenou 30.000,- Kč</t>
  </si>
  <si>
    <t xml:space="preserve"> - pořízen svěrák a kompresor do DPH (5.980,-), nábytek do kanceláře OÚ Bohy (21.309,- Kč), </t>
  </si>
  <si>
    <t xml:space="preserve">   nákladní přívěs za auto (25.600,-).</t>
  </si>
  <si>
    <t xml:space="preserve"> - pořízen a odsouhlasen Územní plán Bohy (128.000,- Kč - čerpána dotace od Plzeňského kraje již v roce 2018)</t>
  </si>
  <si>
    <t xml:space="preserve">Závěrečný účet obce za rok 2018 </t>
  </si>
  <si>
    <t>č.j. 182/19</t>
  </si>
  <si>
    <t>27/2019   Zastupitelstvo obce Bohy schvaluje účetní závěrku obce Bohy k 31.12.2018.</t>
  </si>
  <si>
    <t>28/2019   Zastupitelstvo obce Bohy schvaluje závěrečný účet obce za rok 2018 včetně Zprávy o výsledku přezkoumání hospodaření ÚSC</t>
  </si>
  <si>
    <t xml:space="preserve"> Bohy za rok 2018, čímž souhlasí s celoročním hospodařením obce Bohy, a to bez výhrad.</t>
  </si>
  <si>
    <t>14.5.2019 vč.příloh</t>
  </si>
  <si>
    <t>13.05.2019 (č.usnesení 27/2019, 28/2019)</t>
  </si>
  <si>
    <t>Stav k 31.12.2019</t>
  </si>
  <si>
    <t xml:space="preserve">Přezkoumání hospodaření obce bylo provedeno dne 24. února 2020 na základě žádosti obce oddělením přezkoumávání </t>
  </si>
  <si>
    <t>Návrh usnesení:</t>
  </si>
  <si>
    <t xml:space="preserve"> </t>
  </si>
  <si>
    <t>Majetek obce (v tis. Kč) - Aktiva</t>
  </si>
  <si>
    <t>Obec Brodeslavy nemá žádné jiné neuhrazené dlouhodobé závazky ani úvěry.</t>
  </si>
  <si>
    <t>2 500,- Kč Klub důchodců Kralovice</t>
  </si>
  <si>
    <t>Při přezkoumání byl přítomen starosta obce pan Pavel Peterka a místostarosta pan Aleš Polívka.</t>
  </si>
  <si>
    <t>Pavel Peterka - starosta obce</t>
  </si>
  <si>
    <t xml:space="preserve">Výkaz Fin 2-12 M Výkaz pro hodnocení plnění rozpočtu ÚSC - k nahlédnutí na OÚ </t>
  </si>
  <si>
    <t>V Brodeslavech dne 14. června 2021</t>
  </si>
  <si>
    <t xml:space="preserve">  Zastupitelstvo obce Brodeslavy schvaluje účetní závěrku obce Brodeslavy k 31.12.2020.</t>
  </si>
  <si>
    <t xml:space="preserve">  Zastupitelstvo obce Brodeslavy schvaluje závěrečný účet obce za rok 2020 včetně Zprávy o výsledku přezkoumání hospodaření ÚSC</t>
  </si>
  <si>
    <t xml:space="preserve">  Brodeslavy za rok 2020, čímž souhlasí s celoročním hospodaření obce Brodeslavy, a to bez výhrad.</t>
  </si>
  <si>
    <t>Zpráva o výsledku přezkoumání hospodaření ÚSC Brodeslavy za rok 2020</t>
  </si>
  <si>
    <t xml:space="preserve">Výkaz zisku a ztráty ÚSC za rok 2020 - k nahlédnutí na OÚ </t>
  </si>
  <si>
    <t>Příloha účetní závěrky k 31.12.2020 - k nahlédnutí na OÚ</t>
  </si>
  <si>
    <t>Zpráva o výsledku přezkoumání hospodaření ÚSC Brodeslavy za rok 2020 je nedílnou součástí tohoto závěrečného účtu a je přílohou.</t>
  </si>
  <si>
    <t xml:space="preserve">Přezkoumání hospodaření obce bylo provedeno dne 31. května 2020 na základě žádosti obce oddělením přezkoumávání </t>
  </si>
  <si>
    <t>5. Zpráva o výsledku přezkoumání hospodaření obce za rok 2020</t>
  </si>
  <si>
    <t>volby do krajů</t>
  </si>
  <si>
    <t>2 211,- Kč na dopravní obslužnost</t>
  </si>
  <si>
    <t>Rozpis přijatých dotací a jejich čerpání v průběhu roku 2020 je zpracován v tabulce A.</t>
  </si>
  <si>
    <t xml:space="preserve">ostatní dotace </t>
  </si>
  <si>
    <t>Stav k 31.12.2020</t>
  </si>
  <si>
    <t>Během roku 2020 nedošlo k operacím, které by měly výraznější vliv na pohyb v položkách majetku obce</t>
  </si>
  <si>
    <t>Závěrečný účet obce za rok 2020 - návrh ke schválení</t>
  </si>
  <si>
    <t>1. Údaje o plnění příjmů a výdajů za rok 2020 (v tis. Kč)</t>
  </si>
  <si>
    <t>Plnění k 31.12.2020</t>
  </si>
  <si>
    <t>V roce 2020 byla přijata následující rozpočtová opatření:</t>
  </si>
  <si>
    <t xml:space="preserve"> - rozpočtové opatření číslo 1/2020 ze dne 20.12.2020, schválené usnesením ZO číslo 107/2020.</t>
  </si>
  <si>
    <t>V roce 2020 byly dle schváleného rozpočtu poskytnuty následující prostředky:</t>
  </si>
  <si>
    <t>hospodaření obcí a kontroly Krajského úřadu Plzeňského kraje: Ing. Petra Pavlíčková (kontrolorka pověřená řízením).</t>
  </si>
  <si>
    <t xml:space="preserve">Rozvaha ÚSC k 31.12.2020 - k nahlédnutí na OÚ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</si>
</sst>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u/>
      <sz val="16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sz val="16"/>
      <name val="Arial CE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3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/>
    <xf numFmtId="49" fontId="6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20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167" fontId="8" fillId="0" borderId="4" xfId="0" applyNumberFormat="1" applyFont="1" applyBorder="1" applyAlignment="1">
      <alignment horizontal="right"/>
    </xf>
    <xf numFmtId="167" fontId="8" fillId="0" borderId="4" xfId="1" applyNumberFormat="1" applyFont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165" fontId="8" fillId="0" borderId="13" xfId="0" applyNumberFormat="1" applyFont="1" applyBorder="1"/>
    <xf numFmtId="0" fontId="8" fillId="0" borderId="23" xfId="0" applyFont="1" applyBorder="1"/>
    <xf numFmtId="167" fontId="8" fillId="0" borderId="5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7" fontId="8" fillId="0" borderId="5" xfId="0" applyNumberFormat="1" applyFont="1" applyBorder="1" applyAlignment="1"/>
    <xf numFmtId="167" fontId="8" fillId="0" borderId="5" xfId="0" applyNumberFormat="1" applyFont="1" applyFill="1" applyBorder="1" applyAlignment="1">
      <alignment horizontal="right"/>
    </xf>
    <xf numFmtId="165" fontId="8" fillId="0" borderId="26" xfId="0" applyNumberFormat="1" applyFont="1" applyBorder="1"/>
    <xf numFmtId="0" fontId="8" fillId="0" borderId="27" xfId="0" applyFont="1" applyBorder="1"/>
    <xf numFmtId="167" fontId="8" fillId="0" borderId="15" xfId="0" applyNumberFormat="1" applyFont="1" applyBorder="1" applyAlignment="1">
      <alignment horizontal="right"/>
    </xf>
    <xf numFmtId="167" fontId="8" fillId="0" borderId="15" xfId="0" applyNumberFormat="1" applyFont="1" applyFill="1" applyBorder="1" applyAlignment="1">
      <alignment horizontal="right"/>
    </xf>
    <xf numFmtId="165" fontId="8" fillId="0" borderId="25" xfId="0" applyNumberFormat="1" applyFont="1" applyBorder="1"/>
    <xf numFmtId="0" fontId="5" fillId="0" borderId="28" xfId="0" applyFont="1" applyBorder="1"/>
    <xf numFmtId="165" fontId="8" fillId="0" borderId="2" xfId="0" applyNumberFormat="1" applyFont="1" applyBorder="1"/>
    <xf numFmtId="167" fontId="8" fillId="0" borderId="1" xfId="0" applyNumberFormat="1" applyFont="1" applyBorder="1" applyAlignment="1">
      <alignment horizontal="right"/>
    </xf>
    <xf numFmtId="0" fontId="8" fillId="0" borderId="29" xfId="0" applyFont="1" applyBorder="1"/>
    <xf numFmtId="167" fontId="8" fillId="0" borderId="6" xfId="0" applyNumberFormat="1" applyFont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0" fontId="5" fillId="0" borderId="31" xfId="0" applyFont="1" applyBorder="1"/>
    <xf numFmtId="167" fontId="5" fillId="0" borderId="1" xfId="0" applyNumberFormat="1" applyFont="1" applyBorder="1"/>
    <xf numFmtId="0" fontId="8" fillId="0" borderId="28" xfId="0" applyFont="1" applyBorder="1"/>
    <xf numFmtId="0" fontId="5" fillId="0" borderId="6" xfId="0" applyFont="1" applyBorder="1"/>
    <xf numFmtId="3" fontId="5" fillId="0" borderId="6" xfId="0" applyNumberFormat="1" applyFont="1" applyBorder="1" applyAlignment="1">
      <alignment horizontal="right"/>
    </xf>
    <xf numFmtId="166" fontId="5" fillId="0" borderId="6" xfId="0" applyNumberFormat="1" applyFont="1" applyBorder="1"/>
    <xf numFmtId="3" fontId="8" fillId="0" borderId="14" xfId="0" applyNumberFormat="1" applyFont="1" applyBorder="1"/>
    <xf numFmtId="3" fontId="8" fillId="0" borderId="8" xfId="0" applyNumberFormat="1" applyFont="1" applyBorder="1"/>
    <xf numFmtId="0" fontId="8" fillId="0" borderId="8" xfId="0" applyFont="1" applyBorder="1"/>
    <xf numFmtId="0" fontId="5" fillId="0" borderId="30" xfId="0" applyFont="1" applyBorder="1"/>
    <xf numFmtId="3" fontId="8" fillId="0" borderId="0" xfId="0" applyNumberFormat="1" applyFont="1" applyBorder="1"/>
    <xf numFmtId="0" fontId="8" fillId="0" borderId="0" xfId="0" applyFont="1" applyBorder="1"/>
    <xf numFmtId="0" fontId="5" fillId="0" borderId="0" xfId="0" applyFont="1" applyBorder="1"/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9" xfId="0" applyFont="1" applyBorder="1"/>
    <xf numFmtId="0" fontId="8" fillId="0" borderId="24" xfId="0" applyFont="1" applyBorder="1"/>
    <xf numFmtId="0" fontId="8" fillId="0" borderId="6" xfId="0" applyFont="1" applyBorder="1"/>
    <xf numFmtId="165" fontId="8" fillId="0" borderId="4" xfId="0" applyNumberFormat="1" applyFont="1" applyFill="1" applyBorder="1"/>
    <xf numFmtId="165" fontId="8" fillId="0" borderId="4" xfId="0" applyNumberFormat="1" applyFont="1" applyBorder="1"/>
    <xf numFmtId="0" fontId="8" fillId="0" borderId="33" xfId="0" applyFont="1" applyBorder="1"/>
    <xf numFmtId="165" fontId="8" fillId="0" borderId="34" xfId="0" applyNumberFormat="1" applyFont="1" applyFill="1" applyBorder="1"/>
    <xf numFmtId="165" fontId="8" fillId="0" borderId="34" xfId="0" applyNumberFormat="1" applyFont="1" applyBorder="1"/>
    <xf numFmtId="165" fontId="8" fillId="0" borderId="6" xfId="0" applyNumberFormat="1" applyFont="1" applyBorder="1"/>
    <xf numFmtId="0" fontId="8" fillId="0" borderId="24" xfId="0" applyFont="1" applyBorder="1" applyAlignment="1"/>
    <xf numFmtId="0" fontId="8" fillId="0" borderId="30" xfId="0" applyFont="1" applyBorder="1"/>
    <xf numFmtId="165" fontId="8" fillId="0" borderId="11" xfId="0" applyNumberFormat="1" applyFont="1" applyBorder="1"/>
    <xf numFmtId="3" fontId="5" fillId="0" borderId="0" xfId="0" applyNumberFormat="1" applyFont="1" applyBorder="1" applyAlignment="1">
      <alignment horizontal="right"/>
    </xf>
    <xf numFmtId="42" fontId="5" fillId="0" borderId="0" xfId="0" applyNumberFormat="1" applyFont="1" applyFill="1"/>
    <xf numFmtId="0" fontId="8" fillId="0" borderId="0" xfId="0" applyFont="1" applyFill="1"/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8" fillId="0" borderId="36" xfId="0" applyNumberFormat="1" applyFont="1" applyBorder="1"/>
    <xf numFmtId="0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37" xfId="0" applyNumberFormat="1" applyFont="1" applyBorder="1"/>
    <xf numFmtId="0" fontId="8" fillId="0" borderId="34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3" fontId="8" fillId="0" borderId="34" xfId="0" applyNumberFormat="1" applyFont="1" applyBorder="1"/>
    <xf numFmtId="3" fontId="8" fillId="0" borderId="38" xfId="0" applyNumberFormat="1" applyFont="1" applyBorder="1"/>
    <xf numFmtId="165" fontId="8" fillId="0" borderId="3" xfId="0" applyNumberFormat="1" applyFont="1" applyBorder="1"/>
    <xf numFmtId="14" fontId="8" fillId="0" borderId="12" xfId="0" applyNumberFormat="1" applyFont="1" applyBorder="1" applyAlignment="1">
      <alignment horizontal="center"/>
    </xf>
    <xf numFmtId="165" fontId="8" fillId="0" borderId="0" xfId="0" applyNumberFormat="1" applyFont="1"/>
    <xf numFmtId="14" fontId="8" fillId="0" borderId="13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0" fontId="8" fillId="0" borderId="35" xfId="0" applyFont="1" applyBorder="1"/>
    <xf numFmtId="3" fontId="8" fillId="0" borderId="9" xfId="0" applyNumberFormat="1" applyFont="1" applyBorder="1" applyAlignment="1">
      <alignment horizontal="right"/>
    </xf>
    <xf numFmtId="0" fontId="7" fillId="0" borderId="9" xfId="0" applyFont="1" applyBorder="1"/>
    <xf numFmtId="0" fontId="5" fillId="0" borderId="9" xfId="0" applyFont="1" applyBorder="1"/>
    <xf numFmtId="3" fontId="5" fillId="0" borderId="9" xfId="0" applyNumberFormat="1" applyFont="1" applyBorder="1" applyAlignment="1">
      <alignment horizontal="right"/>
    </xf>
    <xf numFmtId="0" fontId="10" fillId="0" borderId="0" xfId="0" applyFont="1" applyBorder="1"/>
    <xf numFmtId="0" fontId="8" fillId="0" borderId="0" xfId="0" applyFont="1" applyFill="1" applyBorder="1"/>
    <xf numFmtId="3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5" fillId="0" borderId="39" xfId="0" applyFont="1" applyBorder="1" applyAlignment="1">
      <alignment horizontal="center" wrapText="1"/>
    </xf>
    <xf numFmtId="49" fontId="13" fillId="0" borderId="0" xfId="0" applyNumberFormat="1" applyFont="1"/>
    <xf numFmtId="49" fontId="14" fillId="0" borderId="0" xfId="0" applyNumberFormat="1" applyFont="1"/>
    <xf numFmtId="165" fontId="8" fillId="0" borderId="15" xfId="0" applyNumberFormat="1" applyFont="1" applyFill="1" applyBorder="1"/>
    <xf numFmtId="0" fontId="8" fillId="0" borderId="22" xfId="0" applyFont="1" applyFill="1" applyBorder="1"/>
    <xf numFmtId="0" fontId="11" fillId="0" borderId="0" xfId="0" applyFont="1" applyFill="1" applyBorder="1"/>
    <xf numFmtId="0" fontId="15" fillId="0" borderId="22" xfId="0" applyFont="1" applyBorder="1" applyAlignment="1">
      <alignment horizontal="right"/>
    </xf>
    <xf numFmtId="165" fontId="15" fillId="0" borderId="4" xfId="0" applyNumberFormat="1" applyFont="1" applyFill="1" applyBorder="1"/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/>
    <xf numFmtId="0" fontId="5" fillId="0" borderId="40" xfId="0" applyFont="1" applyBorder="1" applyAlignment="1">
      <alignment horizontal="center"/>
    </xf>
    <xf numFmtId="165" fontId="7" fillId="0" borderId="0" xfId="0" applyNumberFormat="1" applyFont="1"/>
    <xf numFmtId="14" fontId="7" fillId="0" borderId="0" xfId="0" applyNumberFormat="1" applyFont="1"/>
    <xf numFmtId="49" fontId="17" fillId="0" borderId="0" xfId="0" applyNumberFormat="1" applyFont="1"/>
    <xf numFmtId="167" fontId="5" fillId="0" borderId="11" xfId="0" applyNumberFormat="1" applyFont="1" applyBorder="1"/>
    <xf numFmtId="0" fontId="5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49" fontId="18" fillId="0" borderId="0" xfId="0" applyNumberFormat="1" applyFont="1"/>
    <xf numFmtId="0" fontId="5" fillId="0" borderId="0" xfId="0" applyFont="1" applyFill="1"/>
    <xf numFmtId="49" fontId="19" fillId="0" borderId="0" xfId="0" applyNumberFormat="1" applyFont="1"/>
    <xf numFmtId="165" fontId="7" fillId="0" borderId="0" xfId="0" applyNumberFormat="1" applyFont="1" applyFill="1"/>
    <xf numFmtId="165" fontId="8" fillId="0" borderId="3" xfId="0" applyNumberFormat="1" applyFont="1" applyFill="1" applyBorder="1"/>
    <xf numFmtId="3" fontId="8" fillId="0" borderId="3" xfId="0" applyNumberFormat="1" applyFont="1" applyFill="1" applyBorder="1"/>
    <xf numFmtId="3" fontId="8" fillId="0" borderId="36" xfId="0" applyNumberFormat="1" applyFont="1" applyFill="1" applyBorder="1"/>
    <xf numFmtId="14" fontId="8" fillId="0" borderId="41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10" fillId="0" borderId="0" xfId="0" applyFont="1"/>
    <xf numFmtId="3" fontId="8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7" fillId="0" borderId="13" xfId="0" applyFont="1" applyBorder="1" applyAlignment="1"/>
    <xf numFmtId="0" fontId="8" fillId="0" borderId="34" xfId="0" applyFont="1" applyBorder="1" applyAlignment="1"/>
    <xf numFmtId="0" fontId="7" fillId="0" borderId="35" xfId="0" applyFont="1" applyBorder="1" applyAlignment="1"/>
    <xf numFmtId="0" fontId="8" fillId="0" borderId="17" xfId="0" applyFont="1" applyBorder="1" applyAlignment="1"/>
    <xf numFmtId="0" fontId="7" fillId="0" borderId="18" xfId="0" applyFont="1" applyBorder="1" applyAlignment="1"/>
    <xf numFmtId="0" fontId="8" fillId="0" borderId="7" xfId="0" applyFont="1" applyBorder="1" applyAlignment="1"/>
    <xf numFmtId="0" fontId="7" fillId="0" borderId="32" xfId="0" applyFont="1" applyBorder="1" applyAlignment="1"/>
    <xf numFmtId="0" fontId="8" fillId="0" borderId="16" xfId="0" applyFont="1" applyBorder="1" applyAlignment="1"/>
    <xf numFmtId="0" fontId="7" fillId="0" borderId="19" xfId="0" applyFont="1" applyBorder="1" applyAlignment="1"/>
    <xf numFmtId="0" fontId="15" fillId="0" borderId="4" xfId="0" applyFont="1" applyFill="1" applyBorder="1" applyAlignment="1"/>
    <xf numFmtId="0" fontId="16" fillId="0" borderId="13" xfId="0" applyFont="1" applyFill="1" applyBorder="1" applyAlignment="1"/>
    <xf numFmtId="0" fontId="15" fillId="0" borderId="4" xfId="0" applyFont="1" applyBorder="1" applyAlignment="1"/>
    <xf numFmtId="0" fontId="16" fillId="0" borderId="13" xfId="0" applyFont="1" applyBorder="1" applyAlignment="1"/>
    <xf numFmtId="0" fontId="5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1057275</xdr:colOff>
      <xdr:row>4</xdr:row>
      <xdr:rowOff>28575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991FF6D-1CEA-4EAB-9E0A-048663356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9525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C0AA-8B3F-4331-86AC-8A7FBA734D15}">
  <sheetPr>
    <pageSetUpPr fitToPage="1"/>
  </sheetPr>
  <dimension ref="A1:J169"/>
  <sheetViews>
    <sheetView topLeftCell="A119" zoomScaleNormal="100" workbookViewId="0">
      <selection activeCell="A125" sqref="A125:XFD125"/>
    </sheetView>
  </sheetViews>
  <sheetFormatPr defaultRowHeight="14.4" x14ac:dyDescent="0.3"/>
  <cols>
    <col min="1" max="1" width="51.5546875" style="1" customWidth="1"/>
    <col min="2" max="2" width="29.44140625" style="1" customWidth="1"/>
    <col min="3" max="3" width="27.33203125" style="1" customWidth="1"/>
    <col min="4" max="4" width="19.6640625" style="2" customWidth="1"/>
    <col min="5" max="5" width="20.33203125" customWidth="1"/>
    <col min="6" max="6" width="26.5546875" customWidth="1"/>
    <col min="7" max="7" width="20.44140625" customWidth="1"/>
  </cols>
  <sheetData>
    <row r="1" spans="1:6" ht="18" x14ac:dyDescent="0.35">
      <c r="A1" s="8"/>
      <c r="B1" s="117"/>
    </row>
    <row r="2" spans="1:6" ht="18" x14ac:dyDescent="0.35">
      <c r="A2" s="8"/>
    </row>
    <row r="3" spans="1:6" ht="18" x14ac:dyDescent="0.35">
      <c r="A3" s="8"/>
    </row>
    <row r="4" spans="1:6" ht="18" x14ac:dyDescent="0.35">
      <c r="A4" s="8"/>
    </row>
    <row r="5" spans="1:6" ht="18" x14ac:dyDescent="0.35">
      <c r="A5" s="8"/>
    </row>
    <row r="6" spans="1:6" ht="25.8" x14ac:dyDescent="0.5">
      <c r="A6" s="101" t="s">
        <v>121</v>
      </c>
      <c r="C6" s="123" t="s">
        <v>122</v>
      </c>
    </row>
    <row r="7" spans="1:6" x14ac:dyDescent="0.3">
      <c r="A7" s="102" t="s">
        <v>1</v>
      </c>
    </row>
    <row r="8" spans="1:6" x14ac:dyDescent="0.3">
      <c r="A8" s="102"/>
    </row>
    <row r="9" spans="1:6" s="11" customFormat="1" ht="21.6" thickBot="1" x14ac:dyDescent="0.45">
      <c r="A9" s="7" t="s">
        <v>80</v>
      </c>
      <c r="B9" s="9"/>
      <c r="C9" s="9"/>
      <c r="D9" s="10"/>
    </row>
    <row r="10" spans="1:6" s="11" customFormat="1" ht="42.6" thickBot="1" x14ac:dyDescent="0.45">
      <c r="A10" s="13"/>
      <c r="B10" s="14" t="s">
        <v>2</v>
      </c>
      <c r="C10" s="14" t="s">
        <v>18</v>
      </c>
      <c r="D10" s="100" t="s">
        <v>3</v>
      </c>
      <c r="E10" s="100" t="s">
        <v>81</v>
      </c>
      <c r="F10" s="100" t="s">
        <v>63</v>
      </c>
    </row>
    <row r="11" spans="1:6" s="11" customFormat="1" ht="21" x14ac:dyDescent="0.4">
      <c r="A11" s="17" t="s">
        <v>4</v>
      </c>
      <c r="B11" s="18">
        <v>2242.5</v>
      </c>
      <c r="C11" s="18">
        <f>+D11-B11</f>
        <v>284.19999999999982</v>
      </c>
      <c r="D11" s="19">
        <v>2526.6999999999998</v>
      </c>
      <c r="E11" s="20">
        <v>2348</v>
      </c>
      <c r="F11" s="21">
        <f>+E11/D11*100</f>
        <v>92.927533937546997</v>
      </c>
    </row>
    <row r="12" spans="1:6" s="11" customFormat="1" ht="21" x14ac:dyDescent="0.4">
      <c r="A12" s="22" t="s">
        <v>5</v>
      </c>
      <c r="B12" s="23">
        <v>820</v>
      </c>
      <c r="C12" s="18">
        <f t="shared" ref="C12:C17" si="0">+D12-B12</f>
        <v>67</v>
      </c>
      <c r="D12" s="19">
        <v>887</v>
      </c>
      <c r="E12" s="20">
        <v>837</v>
      </c>
      <c r="F12" s="21">
        <f t="shared" ref="F12:F19" si="1">+E12/D12*100</f>
        <v>94.363021420518606</v>
      </c>
    </row>
    <row r="13" spans="1:6" s="11" customFormat="1" ht="21" x14ac:dyDescent="0.4">
      <c r="A13" s="22" t="s">
        <v>6</v>
      </c>
      <c r="B13" s="23">
        <v>0</v>
      </c>
      <c r="C13" s="18">
        <f t="shared" si="0"/>
        <v>6.5</v>
      </c>
      <c r="D13" s="19">
        <v>6.5</v>
      </c>
      <c r="E13" s="20">
        <v>6.5</v>
      </c>
      <c r="F13" s="21">
        <f t="shared" si="1"/>
        <v>100</v>
      </c>
    </row>
    <row r="14" spans="1:6" s="12" customFormat="1" ht="21.6" thickBot="1" x14ac:dyDescent="0.45">
      <c r="A14" s="22" t="s">
        <v>7</v>
      </c>
      <c r="B14" s="23">
        <v>57.8</v>
      </c>
      <c r="C14" s="18">
        <f t="shared" si="0"/>
        <v>117.00000000000001</v>
      </c>
      <c r="D14" s="18">
        <v>174.8</v>
      </c>
      <c r="E14" s="20">
        <v>379.8</v>
      </c>
      <c r="F14" s="32">
        <f t="shared" si="1"/>
        <v>217.27688787185352</v>
      </c>
    </row>
    <row r="15" spans="1:6" s="11" customFormat="1" ht="21.6" thickBot="1" x14ac:dyDescent="0.45">
      <c r="A15" s="13" t="s">
        <v>8</v>
      </c>
      <c r="B15" s="24">
        <f>SUM(B11:B14)</f>
        <v>3120.3</v>
      </c>
      <c r="C15" s="24">
        <f>SUM(C11:C14)</f>
        <v>474.69999999999982</v>
      </c>
      <c r="D15" s="24">
        <f>SUM(D11:D14)</f>
        <v>3595</v>
      </c>
      <c r="E15" s="25">
        <f>SUM(E11:E14)</f>
        <v>3571.3</v>
      </c>
      <c r="F15" s="34">
        <f t="shared" si="1"/>
        <v>99.340751043115432</v>
      </c>
    </row>
    <row r="16" spans="1:6" s="11" customFormat="1" ht="21" x14ac:dyDescent="0.4">
      <c r="A16" s="22" t="s">
        <v>9</v>
      </c>
      <c r="B16" s="23">
        <v>2850.3</v>
      </c>
      <c r="C16" s="18">
        <f t="shared" si="0"/>
        <v>1070.8999999999996</v>
      </c>
      <c r="D16" s="26">
        <v>3921.2</v>
      </c>
      <c r="E16" s="27">
        <v>3652.3</v>
      </c>
      <c r="F16" s="28">
        <f t="shared" si="1"/>
        <v>93.142405386106304</v>
      </c>
    </row>
    <row r="17" spans="1:9" s="11" customFormat="1" ht="21.6" thickBot="1" x14ac:dyDescent="0.45">
      <c r="A17" s="29" t="s">
        <v>10</v>
      </c>
      <c r="B17" s="30">
        <v>270</v>
      </c>
      <c r="C17" s="18">
        <f t="shared" si="0"/>
        <v>310</v>
      </c>
      <c r="D17" s="30">
        <v>580</v>
      </c>
      <c r="E17" s="31">
        <v>319.7</v>
      </c>
      <c r="F17" s="32">
        <f t="shared" si="1"/>
        <v>55.12068965517242</v>
      </c>
    </row>
    <row r="18" spans="1:9" s="11" customFormat="1" ht="21.6" thickBot="1" x14ac:dyDescent="0.45">
      <c r="A18" s="13" t="s">
        <v>11</v>
      </c>
      <c r="B18" s="24">
        <f>SUM(B16:B17)</f>
        <v>3120.3</v>
      </c>
      <c r="C18" s="24">
        <f t="shared" ref="C18:E18" si="2">SUM(C16:C17)</f>
        <v>1380.8999999999996</v>
      </c>
      <c r="D18" s="24">
        <f t="shared" si="2"/>
        <v>4501.2</v>
      </c>
      <c r="E18" s="24">
        <f t="shared" si="2"/>
        <v>3972</v>
      </c>
      <c r="F18" s="34">
        <f t="shared" si="1"/>
        <v>88.243135163956282</v>
      </c>
    </row>
    <row r="19" spans="1:9" s="11" customFormat="1" ht="21.6" thickBot="1" x14ac:dyDescent="0.45">
      <c r="A19" s="33" t="s">
        <v>12</v>
      </c>
      <c r="B19" s="24">
        <f>+B15-B18</f>
        <v>0</v>
      </c>
      <c r="C19" s="24">
        <f>+C15-C18</f>
        <v>-906.19999999999982</v>
      </c>
      <c r="D19" s="24">
        <f>+D15-D18</f>
        <v>-906.19999999999982</v>
      </c>
      <c r="E19" s="24">
        <f>+E15-E18</f>
        <v>-400.69999999999982</v>
      </c>
      <c r="F19" s="34">
        <f t="shared" si="1"/>
        <v>44.217612006179642</v>
      </c>
    </row>
    <row r="20" spans="1:9" s="11" customFormat="1" ht="21.6" thickBot="1" x14ac:dyDescent="0.45">
      <c r="A20" s="13" t="s">
        <v>13</v>
      </c>
      <c r="B20" s="35"/>
      <c r="C20" s="35"/>
      <c r="D20" s="35"/>
      <c r="E20" s="35"/>
      <c r="F20" s="34"/>
    </row>
    <row r="21" spans="1:9" s="11" customFormat="1" ht="21" x14ac:dyDescent="0.4">
      <c r="A21" s="17" t="s">
        <v>19</v>
      </c>
      <c r="B21" s="23">
        <v>0</v>
      </c>
      <c r="C21" s="18">
        <f t="shared" ref="C21:C25" si="3">+D21-B21</f>
        <v>0</v>
      </c>
      <c r="D21" s="23">
        <v>0</v>
      </c>
      <c r="E21" s="27">
        <v>0</v>
      </c>
      <c r="F21" s="21">
        <v>0</v>
      </c>
    </row>
    <row r="22" spans="1:9" s="11" customFormat="1" ht="21" x14ac:dyDescent="0.4">
      <c r="A22" s="17" t="s">
        <v>20</v>
      </c>
      <c r="B22" s="18">
        <v>0</v>
      </c>
      <c r="C22" s="18">
        <v>0</v>
      </c>
      <c r="D22" s="18">
        <v>0</v>
      </c>
      <c r="E22" s="20">
        <v>0</v>
      </c>
      <c r="F22" s="21">
        <v>0</v>
      </c>
    </row>
    <row r="23" spans="1:9" s="11" customFormat="1" ht="21" x14ac:dyDescent="0.4">
      <c r="A23" s="17" t="s">
        <v>23</v>
      </c>
      <c r="B23" s="18">
        <v>0</v>
      </c>
      <c r="C23" s="18">
        <f t="shared" si="3"/>
        <v>0</v>
      </c>
      <c r="D23" s="18">
        <v>0</v>
      </c>
      <c r="E23" s="20">
        <v>0</v>
      </c>
      <c r="F23" s="21">
        <v>0</v>
      </c>
    </row>
    <row r="24" spans="1:9" s="11" customFormat="1" ht="21" x14ac:dyDescent="0.4">
      <c r="A24" s="17" t="s">
        <v>24</v>
      </c>
      <c r="B24" s="18">
        <v>0</v>
      </c>
      <c r="C24" s="18">
        <f t="shared" si="3"/>
        <v>0</v>
      </c>
      <c r="D24" s="18">
        <v>0</v>
      </c>
      <c r="E24" s="20">
        <v>0</v>
      </c>
      <c r="F24" s="21">
        <v>0</v>
      </c>
    </row>
    <row r="25" spans="1:9" s="11" customFormat="1" ht="21.6" thickBot="1" x14ac:dyDescent="0.45">
      <c r="A25" s="36" t="s">
        <v>21</v>
      </c>
      <c r="B25" s="37">
        <v>0</v>
      </c>
      <c r="C25" s="18">
        <f t="shared" si="3"/>
        <v>906</v>
      </c>
      <c r="D25" s="37">
        <v>906</v>
      </c>
      <c r="E25" s="38">
        <v>401</v>
      </c>
      <c r="F25" s="32">
        <v>0</v>
      </c>
    </row>
    <row r="26" spans="1:9" s="11" customFormat="1" ht="21.6" thickBot="1" x14ac:dyDescent="0.45">
      <c r="A26" s="39" t="s">
        <v>22</v>
      </c>
      <c r="B26" s="24">
        <f>SUM(B21:B25)</f>
        <v>0</v>
      </c>
      <c r="C26" s="24">
        <f>SUM(C21:C25)</f>
        <v>906</v>
      </c>
      <c r="D26" s="40">
        <f>SUM(D21:D25)</f>
        <v>906</v>
      </c>
      <c r="E26" s="40">
        <f>SUM(E21:E25)</f>
        <v>401</v>
      </c>
      <c r="F26" s="34">
        <v>0</v>
      </c>
    </row>
    <row r="27" spans="1:9" s="11" customFormat="1" ht="21" hidden="1" x14ac:dyDescent="0.4">
      <c r="A27" s="41"/>
      <c r="B27" s="42"/>
      <c r="C27" s="43"/>
      <c r="D27" s="43"/>
      <c r="E27" s="44"/>
      <c r="F27" s="45"/>
      <c r="G27" s="46"/>
      <c r="H27" s="47"/>
    </row>
    <row r="28" spans="1:9" s="11" customFormat="1" ht="21.6" thickBot="1" x14ac:dyDescent="0.45">
      <c r="A28" s="48" t="s">
        <v>25</v>
      </c>
      <c r="B28" s="118">
        <f>+B26+B19</f>
        <v>0</v>
      </c>
      <c r="C28" s="118">
        <v>0</v>
      </c>
      <c r="D28" s="118">
        <f t="shared" ref="D28:E28" si="4">+D26+D19</f>
        <v>-0.1999999999998181</v>
      </c>
      <c r="E28" s="118">
        <f t="shared" si="4"/>
        <v>0.3000000000001819</v>
      </c>
      <c r="F28" s="118"/>
      <c r="G28" s="49"/>
      <c r="H28" s="50"/>
    </row>
    <row r="29" spans="1:9" s="11" customFormat="1" ht="13.5" customHeight="1" x14ac:dyDescent="0.4">
      <c r="A29" s="50"/>
      <c r="B29" s="50"/>
      <c r="C29" s="52"/>
      <c r="D29" s="52"/>
      <c r="E29" s="53"/>
      <c r="F29" s="50"/>
      <c r="G29" s="50"/>
      <c r="H29" s="50"/>
    </row>
    <row r="30" spans="1:9" s="11" customFormat="1" ht="21" x14ac:dyDescent="0.4">
      <c r="A30" s="50" t="s">
        <v>26</v>
      </c>
      <c r="B30" s="50"/>
      <c r="C30" s="52"/>
      <c r="D30" s="52"/>
      <c r="E30" s="53"/>
      <c r="F30" s="50"/>
      <c r="G30" s="50"/>
      <c r="H30" s="50"/>
    </row>
    <row r="31" spans="1:9" s="11" customFormat="1" ht="21" x14ac:dyDescent="0.4">
      <c r="A31" s="50" t="s">
        <v>27</v>
      </c>
      <c r="B31" s="50"/>
      <c r="C31" s="52"/>
      <c r="D31" s="52"/>
      <c r="E31" s="53"/>
      <c r="F31" s="50"/>
      <c r="G31" s="50"/>
      <c r="H31" s="50"/>
    </row>
    <row r="32" spans="1:9" s="11" customFormat="1" ht="21" x14ac:dyDescent="0.4">
      <c r="A32" s="12"/>
      <c r="B32" s="12"/>
      <c r="C32" s="12"/>
      <c r="D32" s="12"/>
      <c r="E32" s="12"/>
      <c r="F32" s="12"/>
      <c r="G32" s="12"/>
      <c r="H32" s="12"/>
      <c r="I32" s="12"/>
    </row>
    <row r="33" spans="1:10" s="11" customFormat="1" ht="21" x14ac:dyDescent="0.4">
      <c r="A33" s="12" t="s">
        <v>82</v>
      </c>
      <c r="B33" s="12"/>
      <c r="C33" s="12"/>
      <c r="D33" s="12"/>
      <c r="E33" s="12"/>
      <c r="F33" s="12"/>
      <c r="G33" s="12"/>
      <c r="H33" s="12"/>
      <c r="I33" s="54"/>
      <c r="J33" s="55"/>
    </row>
    <row r="34" spans="1:10" s="11" customFormat="1" ht="21" x14ac:dyDescent="0.4">
      <c r="A34" s="12" t="s">
        <v>83</v>
      </c>
      <c r="B34" s="12"/>
      <c r="C34" s="12"/>
      <c r="D34" s="12"/>
      <c r="E34" s="12"/>
      <c r="F34" s="12"/>
      <c r="G34" s="12"/>
      <c r="H34" s="12"/>
      <c r="I34" s="54"/>
      <c r="J34" s="55"/>
    </row>
    <row r="35" spans="1:10" s="11" customFormat="1" ht="21" x14ac:dyDescent="0.4">
      <c r="A35" s="12" t="s">
        <v>84</v>
      </c>
      <c r="B35" s="12"/>
      <c r="C35" s="12"/>
      <c r="D35" s="12"/>
      <c r="E35" s="12"/>
      <c r="F35" s="12"/>
      <c r="G35" s="12"/>
      <c r="H35" s="12"/>
      <c r="I35" s="54"/>
      <c r="J35" s="55"/>
    </row>
    <row r="36" spans="1:10" s="11" customFormat="1" ht="21" x14ac:dyDescent="0.4">
      <c r="A36" s="12" t="s">
        <v>85</v>
      </c>
      <c r="B36" s="12"/>
      <c r="C36" s="12"/>
      <c r="D36" s="12"/>
      <c r="E36" s="12"/>
      <c r="F36" s="12"/>
      <c r="G36" s="12"/>
      <c r="H36" s="12"/>
      <c r="I36" s="54"/>
      <c r="J36" s="55"/>
    </row>
    <row r="37" spans="1:10" s="11" customFormat="1" ht="21" x14ac:dyDescent="0.4">
      <c r="A37" s="12" t="s">
        <v>86</v>
      </c>
      <c r="B37" s="12"/>
      <c r="C37" s="12"/>
      <c r="D37" s="12"/>
      <c r="E37" s="12"/>
      <c r="F37" s="12"/>
      <c r="G37" s="12"/>
      <c r="H37" s="12"/>
      <c r="I37" s="54"/>
      <c r="J37" s="55"/>
    </row>
    <row r="38" spans="1:10" s="11" customFormat="1" ht="21" x14ac:dyDescent="0.4">
      <c r="A38" s="12"/>
      <c r="B38" s="12"/>
      <c r="C38" s="12"/>
      <c r="D38" s="12"/>
      <c r="E38" s="12"/>
      <c r="F38" s="12"/>
      <c r="G38" s="12"/>
      <c r="H38" s="12"/>
      <c r="I38" s="54"/>
      <c r="J38" s="55"/>
    </row>
    <row r="39" spans="1:10" s="110" customFormat="1" ht="21" x14ac:dyDescent="0.4">
      <c r="A39" s="50"/>
      <c r="B39" s="50"/>
      <c r="C39" s="50"/>
      <c r="D39" s="50"/>
      <c r="E39" s="50"/>
      <c r="F39" s="50"/>
      <c r="G39" s="50"/>
      <c r="H39" s="50"/>
      <c r="I39" s="111"/>
      <c r="J39" s="112"/>
    </row>
    <row r="40" spans="1:10" s="11" customFormat="1" ht="6" customHeight="1" x14ac:dyDescent="0.4">
      <c r="A40" s="56"/>
      <c r="B40" s="56"/>
      <c r="C40" s="56"/>
      <c r="D40" s="56"/>
      <c r="E40" s="56"/>
      <c r="F40" s="56"/>
      <c r="G40" s="56"/>
      <c r="H40" s="12"/>
      <c r="I40" s="12"/>
    </row>
    <row r="41" spans="1:10" s="11" customFormat="1" ht="21" x14ac:dyDescent="0.4">
      <c r="A41" s="109"/>
      <c r="B41" s="50"/>
      <c r="C41" s="50"/>
      <c r="D41" s="50"/>
      <c r="E41" s="50"/>
      <c r="F41" s="50"/>
      <c r="G41" s="50"/>
      <c r="H41" s="12"/>
      <c r="I41" s="54"/>
      <c r="J41" s="55"/>
    </row>
    <row r="42" spans="1:10" s="11" customFormat="1" ht="21.6" thickBot="1" x14ac:dyDescent="0.45">
      <c r="A42" s="122" t="s">
        <v>37</v>
      </c>
      <c r="B42" s="12"/>
      <c r="C42" s="12"/>
      <c r="D42" s="12"/>
      <c r="E42" s="12"/>
      <c r="F42" s="12"/>
      <c r="G42" s="12"/>
      <c r="H42" s="12"/>
      <c r="I42" s="12"/>
    </row>
    <row r="43" spans="1:10" s="11" customFormat="1" ht="21" x14ac:dyDescent="0.4">
      <c r="A43" s="147" t="s">
        <v>66</v>
      </c>
      <c r="B43" s="149" t="s">
        <v>87</v>
      </c>
      <c r="C43" s="149" t="s">
        <v>75</v>
      </c>
      <c r="D43" s="151" t="s">
        <v>28</v>
      </c>
      <c r="E43" s="138"/>
    </row>
    <row r="44" spans="1:10" s="11" customFormat="1" ht="21.6" thickBot="1" x14ac:dyDescent="0.45">
      <c r="A44" s="148"/>
      <c r="B44" s="150"/>
      <c r="C44" s="150"/>
      <c r="D44" s="152"/>
      <c r="E44" s="142"/>
    </row>
    <row r="45" spans="1:10" s="11" customFormat="1" ht="21" x14ac:dyDescent="0.4">
      <c r="A45" s="57"/>
      <c r="B45" s="58"/>
      <c r="C45" s="58"/>
      <c r="D45" s="139"/>
      <c r="E45" s="140"/>
    </row>
    <row r="46" spans="1:10" s="11" customFormat="1" ht="18" customHeight="1" x14ac:dyDescent="0.4">
      <c r="A46" s="17" t="s">
        <v>14</v>
      </c>
      <c r="B46" s="59">
        <v>423923.4</v>
      </c>
      <c r="C46" s="59">
        <v>233923.4</v>
      </c>
      <c r="D46" s="143" t="s">
        <v>110</v>
      </c>
      <c r="E46" s="144"/>
      <c r="F46" s="115"/>
    </row>
    <row r="47" spans="1:10" s="11" customFormat="1" ht="18" customHeight="1" x14ac:dyDescent="0.4">
      <c r="A47" s="106" t="s">
        <v>58</v>
      </c>
      <c r="B47" s="107">
        <v>-199330.4</v>
      </c>
      <c r="C47" s="107">
        <v>-177229.4</v>
      </c>
      <c r="D47" s="133"/>
      <c r="E47" s="134"/>
      <c r="F47" s="115"/>
    </row>
    <row r="48" spans="1:10" s="11" customFormat="1" ht="18" customHeight="1" x14ac:dyDescent="0.4">
      <c r="A48" s="17" t="s">
        <v>15</v>
      </c>
      <c r="B48" s="59">
        <v>35565703.140000001</v>
      </c>
      <c r="C48" s="59">
        <v>35535703.140000001</v>
      </c>
      <c r="D48" s="143" t="s">
        <v>112</v>
      </c>
      <c r="E48" s="144"/>
      <c r="F48" s="115"/>
    </row>
    <row r="49" spans="1:9" s="11" customFormat="1" ht="18" customHeight="1" x14ac:dyDescent="0.4">
      <c r="A49" s="106" t="s">
        <v>58</v>
      </c>
      <c r="B49" s="107">
        <v>-6790333</v>
      </c>
      <c r="C49" s="107">
        <v>-6183617</v>
      </c>
      <c r="D49" s="133"/>
      <c r="E49" s="134"/>
      <c r="F49" s="115"/>
    </row>
    <row r="50" spans="1:9" s="11" customFormat="1" ht="18" customHeight="1" x14ac:dyDescent="0.4">
      <c r="A50" s="17" t="s">
        <v>29</v>
      </c>
      <c r="B50" s="59">
        <v>146455</v>
      </c>
      <c r="C50" s="59">
        <v>146455</v>
      </c>
      <c r="D50" s="143"/>
      <c r="E50" s="144"/>
      <c r="F50" s="115"/>
    </row>
    <row r="51" spans="1:9" s="11" customFormat="1" ht="18" customHeight="1" x14ac:dyDescent="0.4">
      <c r="A51" s="106" t="s">
        <v>58</v>
      </c>
      <c r="B51" s="107">
        <v>-58101</v>
      </c>
      <c r="C51" s="107">
        <v>-45789</v>
      </c>
      <c r="D51" s="133"/>
      <c r="E51" s="134"/>
      <c r="F51" s="115"/>
    </row>
    <row r="52" spans="1:9" s="11" customFormat="1" ht="18" customHeight="1" x14ac:dyDescent="0.4">
      <c r="A52" s="17" t="s">
        <v>72</v>
      </c>
      <c r="B52" s="59">
        <v>713281.9</v>
      </c>
      <c r="C52" s="59">
        <v>661318.9</v>
      </c>
      <c r="D52" s="143" t="s">
        <v>111</v>
      </c>
      <c r="E52" s="144"/>
      <c r="F52" s="115"/>
    </row>
    <row r="53" spans="1:9" s="11" customFormat="1" ht="18" customHeight="1" x14ac:dyDescent="0.4">
      <c r="A53" s="106" t="s">
        <v>58</v>
      </c>
      <c r="B53" s="107">
        <v>-713281.9</v>
      </c>
      <c r="C53" s="107">
        <v>-661318.9</v>
      </c>
      <c r="D53" s="133"/>
      <c r="E53" s="134"/>
      <c r="F53" s="115"/>
    </row>
    <row r="54" spans="1:9" s="113" customFormat="1" ht="18" customHeight="1" x14ac:dyDescent="0.4">
      <c r="A54" s="104" t="s">
        <v>16</v>
      </c>
      <c r="B54" s="59">
        <v>6996065</v>
      </c>
      <c r="C54" s="59">
        <v>6996266</v>
      </c>
      <c r="D54" s="143" t="s">
        <v>113</v>
      </c>
      <c r="E54" s="144"/>
      <c r="F54" s="115"/>
    </row>
    <row r="55" spans="1:9" s="11" customFormat="1" ht="18" customHeight="1" x14ac:dyDescent="0.4">
      <c r="A55" s="17" t="s">
        <v>30</v>
      </c>
      <c r="B55" s="59">
        <v>519</v>
      </c>
      <c r="C55" s="59">
        <v>519</v>
      </c>
      <c r="D55" s="133"/>
      <c r="E55" s="134"/>
      <c r="F55" s="115"/>
    </row>
    <row r="56" spans="1:9" s="11" customFormat="1" ht="18" customHeight="1" x14ac:dyDescent="0.4">
      <c r="A56" s="29" t="s">
        <v>57</v>
      </c>
      <c r="B56" s="103">
        <v>0</v>
      </c>
      <c r="C56" s="103">
        <v>160000</v>
      </c>
      <c r="D56" s="145" t="s">
        <v>76</v>
      </c>
      <c r="E56" s="146"/>
      <c r="F56" s="115"/>
    </row>
    <row r="57" spans="1:9" s="11" customFormat="1" ht="18" customHeight="1" x14ac:dyDescent="0.4">
      <c r="A57" s="29" t="s">
        <v>52</v>
      </c>
      <c r="B57" s="103">
        <v>0</v>
      </c>
      <c r="C57" s="103">
        <v>0</v>
      </c>
      <c r="D57" s="133"/>
      <c r="E57" s="134"/>
      <c r="F57" s="115"/>
    </row>
    <row r="58" spans="1:9" s="11" customFormat="1" ht="18" customHeight="1" x14ac:dyDescent="0.4">
      <c r="A58" s="29" t="s">
        <v>53</v>
      </c>
      <c r="B58" s="103">
        <v>198542</v>
      </c>
      <c r="C58" s="103">
        <v>100326</v>
      </c>
      <c r="D58" s="133"/>
      <c r="E58" s="134"/>
      <c r="F58" s="115"/>
    </row>
    <row r="59" spans="1:9" s="11" customFormat="1" ht="18" customHeight="1" x14ac:dyDescent="0.4">
      <c r="A59" s="29" t="s">
        <v>65</v>
      </c>
      <c r="B59" s="103">
        <v>42377</v>
      </c>
      <c r="C59" s="103">
        <v>0</v>
      </c>
      <c r="D59" s="133"/>
      <c r="E59" s="134"/>
      <c r="F59" s="115"/>
    </row>
    <row r="60" spans="1:9" s="11" customFormat="1" ht="18" customHeight="1" thickBot="1" x14ac:dyDescent="0.45">
      <c r="A60" s="61" t="s">
        <v>31</v>
      </c>
      <c r="B60" s="62">
        <v>3077341.51</v>
      </c>
      <c r="C60" s="62">
        <v>3520567.5</v>
      </c>
      <c r="D60" s="135"/>
      <c r="E60" s="136"/>
      <c r="F60" s="115"/>
    </row>
    <row r="61" spans="1:9" s="11" customFormat="1" ht="21" x14ac:dyDescent="0.4">
      <c r="A61" s="57"/>
      <c r="B61" s="64"/>
      <c r="C61" s="64"/>
      <c r="D61" s="137"/>
      <c r="E61" s="138"/>
    </row>
    <row r="62" spans="1:9" s="11" customFormat="1" ht="21" x14ac:dyDescent="0.4">
      <c r="A62" s="65" t="s">
        <v>17</v>
      </c>
      <c r="B62" s="64">
        <f>SUM(B46:B61)</f>
        <v>39403161.649999999</v>
      </c>
      <c r="C62" s="64">
        <f>SUM(C46:C60)</f>
        <v>40287124.640000001</v>
      </c>
      <c r="D62" s="139"/>
      <c r="E62" s="140"/>
    </row>
    <row r="63" spans="1:9" s="11" customFormat="1" ht="21.6" thickBot="1" x14ac:dyDescent="0.45">
      <c r="A63" s="66"/>
      <c r="B63" s="67"/>
      <c r="C63" s="67"/>
      <c r="D63" s="141"/>
      <c r="E63" s="142"/>
    </row>
    <row r="64" spans="1:9" s="11" customFormat="1" ht="15" customHeight="1" x14ac:dyDescent="0.4">
      <c r="A64" s="12"/>
      <c r="B64" s="12"/>
      <c r="C64" s="12"/>
      <c r="D64" s="12"/>
      <c r="E64" s="12"/>
      <c r="F64" s="12"/>
      <c r="G64" s="12"/>
      <c r="H64" s="12"/>
      <c r="I64" s="12"/>
    </row>
    <row r="65" spans="1:9" s="113" customFormat="1" ht="21" x14ac:dyDescent="0.4">
      <c r="A65" s="70" t="s">
        <v>114</v>
      </c>
      <c r="B65" s="70"/>
      <c r="C65" s="70"/>
      <c r="D65" s="70"/>
      <c r="E65" s="70"/>
      <c r="F65" s="70"/>
      <c r="G65" s="70"/>
      <c r="H65" s="70"/>
      <c r="I65" s="70"/>
    </row>
    <row r="66" spans="1:9" s="113" customFormat="1" ht="21" x14ac:dyDescent="0.4">
      <c r="A66" s="70" t="s">
        <v>120</v>
      </c>
      <c r="B66" s="70"/>
      <c r="C66" s="70"/>
      <c r="D66" s="70"/>
      <c r="E66" s="70"/>
      <c r="F66" s="70"/>
      <c r="G66" s="70"/>
      <c r="H66" s="70"/>
      <c r="I66" s="70"/>
    </row>
    <row r="67" spans="1:9" s="113" customFormat="1" ht="21" x14ac:dyDescent="0.4">
      <c r="A67" s="70" t="s">
        <v>117</v>
      </c>
      <c r="B67" s="70"/>
      <c r="C67" s="70"/>
      <c r="D67" s="70"/>
      <c r="E67" s="70"/>
      <c r="F67" s="70"/>
      <c r="G67" s="70"/>
      <c r="H67" s="70"/>
      <c r="I67" s="70"/>
    </row>
    <row r="68" spans="1:9" s="11" customFormat="1" ht="21" x14ac:dyDescent="0.4">
      <c r="A68" s="12" t="s">
        <v>118</v>
      </c>
      <c r="B68" s="12"/>
      <c r="C68" s="12"/>
      <c r="D68" s="12"/>
      <c r="E68" s="12"/>
      <c r="F68" s="12"/>
      <c r="G68" s="12"/>
      <c r="H68" s="12"/>
      <c r="I68" s="12"/>
    </row>
    <row r="69" spans="1:9" s="11" customFormat="1" ht="21" x14ac:dyDescent="0.4">
      <c r="A69" s="12" t="s">
        <v>119</v>
      </c>
      <c r="B69" s="12"/>
      <c r="C69" s="12"/>
      <c r="D69" s="12"/>
      <c r="E69" s="12"/>
      <c r="F69" s="12"/>
      <c r="G69" s="12"/>
      <c r="H69" s="12"/>
      <c r="I69" s="12"/>
    </row>
    <row r="70" spans="1:9" s="11" customFormat="1" ht="12" customHeight="1" x14ac:dyDescent="0.4">
      <c r="A70" s="12"/>
      <c r="B70" s="12"/>
      <c r="C70" s="12"/>
      <c r="D70" s="12"/>
      <c r="E70" s="12"/>
      <c r="F70" s="12"/>
      <c r="G70" s="12"/>
      <c r="H70" s="12"/>
      <c r="I70" s="12"/>
    </row>
    <row r="71" spans="1:9" s="113" customFormat="1" ht="21" x14ac:dyDescent="0.4">
      <c r="A71" s="70" t="s">
        <v>115</v>
      </c>
      <c r="B71" s="70"/>
      <c r="C71" s="70"/>
      <c r="D71" s="70"/>
      <c r="E71" s="70"/>
      <c r="F71" s="70"/>
      <c r="G71" s="70"/>
      <c r="H71" s="70"/>
      <c r="I71" s="70"/>
    </row>
    <row r="72" spans="1:9" s="113" customFormat="1" ht="21" x14ac:dyDescent="0.4">
      <c r="A72" s="70" t="s">
        <v>116</v>
      </c>
      <c r="B72" s="70"/>
      <c r="C72" s="70"/>
      <c r="D72" s="70"/>
      <c r="E72" s="70"/>
      <c r="F72" s="70"/>
      <c r="G72" s="70"/>
      <c r="H72" s="70"/>
      <c r="I72" s="70"/>
    </row>
    <row r="73" spans="1:9" s="11" customFormat="1" ht="12" customHeight="1" x14ac:dyDescent="0.4">
      <c r="A73" s="12"/>
      <c r="B73" s="12"/>
      <c r="C73" s="12"/>
      <c r="D73" s="12"/>
      <c r="E73" s="12"/>
      <c r="F73" s="12"/>
      <c r="G73" s="12"/>
      <c r="H73" s="12"/>
      <c r="I73" s="12"/>
    </row>
    <row r="74" spans="1:9" s="11" customFormat="1" ht="21" x14ac:dyDescent="0.4">
      <c r="A74" s="12" t="s">
        <v>88</v>
      </c>
      <c r="B74" s="12"/>
      <c r="C74" s="12"/>
      <c r="D74" s="12"/>
      <c r="E74" s="12"/>
      <c r="F74" s="12"/>
      <c r="G74" s="12"/>
      <c r="H74" s="12"/>
      <c r="I74" s="12"/>
    </row>
    <row r="75" spans="1:9" s="11" customFormat="1" ht="12" customHeight="1" x14ac:dyDescent="0.4">
      <c r="B75" s="12"/>
      <c r="C75" s="12"/>
      <c r="D75" s="12"/>
      <c r="E75" s="12"/>
      <c r="F75" s="12"/>
      <c r="G75" s="12"/>
      <c r="H75" s="12"/>
      <c r="I75" s="12"/>
    </row>
    <row r="76" spans="1:9" s="11" customFormat="1" ht="21" x14ac:dyDescent="0.4">
      <c r="A76" s="12" t="s">
        <v>67</v>
      </c>
      <c r="B76" s="12"/>
      <c r="C76" s="12"/>
      <c r="D76" s="12"/>
      <c r="E76" s="12"/>
      <c r="F76" s="12"/>
      <c r="G76" s="12"/>
      <c r="H76" s="12"/>
      <c r="I76" s="12"/>
    </row>
    <row r="77" spans="1:9" s="11" customFormat="1" ht="18.75" customHeight="1" x14ac:dyDescent="0.4">
      <c r="A77" s="56"/>
      <c r="B77" s="56"/>
      <c r="C77" s="56"/>
      <c r="D77" s="56"/>
      <c r="E77" s="56"/>
      <c r="F77" s="56"/>
      <c r="G77" s="56"/>
      <c r="H77" s="12"/>
      <c r="I77" s="12"/>
    </row>
    <row r="78" spans="1:9" s="11" customFormat="1" ht="21" x14ac:dyDescent="0.4">
      <c r="A78" s="50"/>
      <c r="B78" s="50"/>
      <c r="C78" s="50"/>
      <c r="D78" s="50"/>
      <c r="E78" s="50"/>
      <c r="F78" s="50"/>
      <c r="G78" s="50"/>
      <c r="H78" s="12"/>
      <c r="I78" s="12"/>
    </row>
    <row r="79" spans="1:9" s="11" customFormat="1" ht="21" x14ac:dyDescent="0.4">
      <c r="A79" s="51" t="s">
        <v>38</v>
      </c>
      <c r="B79" s="51"/>
      <c r="C79" s="68"/>
      <c r="D79" s="7"/>
      <c r="E79" s="7"/>
      <c r="F79" s="7"/>
      <c r="G79" s="12"/>
    </row>
    <row r="80" spans="1:9" s="11" customFormat="1" ht="16.5" customHeight="1" x14ac:dyDescent="0.4">
      <c r="A80" s="12"/>
      <c r="B80" s="12"/>
      <c r="C80" s="12"/>
      <c r="D80" s="12"/>
      <c r="E80" s="12"/>
      <c r="F80" s="12"/>
      <c r="G80" s="12"/>
      <c r="H80" s="12"/>
      <c r="I80" s="12"/>
    </row>
    <row r="81" spans="1:9" s="11" customFormat="1" ht="21" x14ac:dyDescent="0.4">
      <c r="A81" s="12" t="s">
        <v>89</v>
      </c>
      <c r="B81" s="12"/>
      <c r="C81" s="69">
        <v>85042</v>
      </c>
      <c r="D81" s="12"/>
      <c r="E81" s="12"/>
      <c r="F81" s="12"/>
      <c r="G81" s="12"/>
      <c r="H81" s="12"/>
      <c r="I81" s="12"/>
    </row>
    <row r="82" spans="1:9" s="11" customFormat="1" ht="21" x14ac:dyDescent="0.4">
      <c r="A82" s="12" t="s">
        <v>90</v>
      </c>
      <c r="B82" s="12"/>
      <c r="C82" s="12"/>
      <c r="D82" s="12"/>
      <c r="E82" s="12"/>
      <c r="F82" s="12"/>
      <c r="G82" s="12"/>
      <c r="H82" s="12"/>
      <c r="I82" s="12"/>
    </row>
    <row r="83" spans="1:9" s="11" customFormat="1" ht="21" x14ac:dyDescent="0.4">
      <c r="A83" s="12" t="s">
        <v>68</v>
      </c>
      <c r="B83" s="12"/>
      <c r="C83" s="12"/>
      <c r="D83" s="12"/>
      <c r="E83" s="12"/>
      <c r="F83" s="12"/>
      <c r="G83" s="12"/>
      <c r="H83" s="12"/>
      <c r="I83" s="12"/>
    </row>
    <row r="84" spans="1:9" s="11" customFormat="1" ht="21" x14ac:dyDescent="0.4">
      <c r="A84" s="12"/>
      <c r="B84" s="12"/>
      <c r="C84" s="12"/>
      <c r="D84" s="12"/>
      <c r="E84" s="12"/>
      <c r="F84" s="12"/>
      <c r="G84" s="12"/>
      <c r="H84" s="12"/>
      <c r="I84" s="12"/>
    </row>
    <row r="85" spans="1:9" s="11" customFormat="1" ht="21" x14ac:dyDescent="0.4">
      <c r="A85" s="12" t="s">
        <v>32</v>
      </c>
      <c r="B85" s="12"/>
      <c r="C85" s="12"/>
      <c r="D85" s="12"/>
      <c r="E85" s="12"/>
      <c r="F85" s="12"/>
      <c r="G85" s="12"/>
      <c r="H85" s="12"/>
      <c r="I85" s="12"/>
    </row>
    <row r="86" spans="1:9" s="11" customFormat="1" ht="21" x14ac:dyDescent="0.4">
      <c r="A86" s="12"/>
      <c r="B86" s="12"/>
      <c r="C86" s="12"/>
      <c r="D86" s="12"/>
      <c r="E86" s="12"/>
      <c r="F86" s="12"/>
      <c r="G86" s="12"/>
      <c r="H86" s="12"/>
      <c r="I86" s="12"/>
    </row>
    <row r="87" spans="1:9" s="11" customFormat="1" ht="21.6" thickBot="1" x14ac:dyDescent="0.45">
      <c r="A87" s="70" t="s">
        <v>44</v>
      </c>
      <c r="B87" s="12"/>
      <c r="C87" s="12"/>
      <c r="D87" s="12"/>
      <c r="E87" s="12"/>
      <c r="F87" s="12"/>
      <c r="G87" s="12"/>
      <c r="H87" s="12"/>
      <c r="I87" s="12"/>
    </row>
    <row r="88" spans="1:9" s="11" customFormat="1" ht="21.6" thickBot="1" x14ac:dyDescent="0.45">
      <c r="A88" s="71" t="s">
        <v>49</v>
      </c>
      <c r="B88" s="15" t="s">
        <v>0</v>
      </c>
      <c r="C88" s="15" t="s">
        <v>33</v>
      </c>
      <c r="D88" s="15" t="s">
        <v>34</v>
      </c>
      <c r="E88" s="15" t="s">
        <v>43</v>
      </c>
      <c r="F88" s="114" t="s">
        <v>35</v>
      </c>
      <c r="G88" s="12"/>
      <c r="H88" s="12"/>
      <c r="I88" s="12"/>
    </row>
    <row r="89" spans="1:9" s="11" customFormat="1" ht="21" x14ac:dyDescent="0.4">
      <c r="A89" s="16" t="s">
        <v>91</v>
      </c>
      <c r="B89" s="73">
        <v>4111</v>
      </c>
      <c r="C89" s="74">
        <v>98008</v>
      </c>
      <c r="D89" s="75">
        <v>22530</v>
      </c>
      <c r="E89" s="75">
        <v>12509</v>
      </c>
      <c r="F89" s="76">
        <v>12509</v>
      </c>
      <c r="G89" s="12"/>
      <c r="H89" s="12"/>
      <c r="I89" s="12"/>
    </row>
    <row r="90" spans="1:9" s="11" customFormat="1" ht="21" x14ac:dyDescent="0.4">
      <c r="A90" s="17" t="s">
        <v>92</v>
      </c>
      <c r="B90" s="77">
        <v>4111</v>
      </c>
      <c r="C90" s="78">
        <v>98187</v>
      </c>
      <c r="D90" s="79">
        <v>45000</v>
      </c>
      <c r="E90" s="79">
        <v>18201</v>
      </c>
      <c r="F90" s="80">
        <v>18201</v>
      </c>
      <c r="G90" s="12"/>
      <c r="H90" s="12"/>
      <c r="I90" s="12"/>
    </row>
    <row r="91" spans="1:9" s="11" customFormat="1" ht="21" x14ac:dyDescent="0.4">
      <c r="A91" s="104" t="s">
        <v>54</v>
      </c>
      <c r="B91" s="77">
        <v>4112</v>
      </c>
      <c r="C91" s="78"/>
      <c r="D91" s="79">
        <v>60900</v>
      </c>
      <c r="E91" s="79">
        <v>60900</v>
      </c>
      <c r="F91" s="80">
        <v>60900</v>
      </c>
      <c r="G91" s="12"/>
      <c r="H91" s="12"/>
      <c r="I91" s="12"/>
    </row>
    <row r="92" spans="1:9" s="11" customFormat="1" ht="21" x14ac:dyDescent="0.4">
      <c r="A92" s="104" t="s">
        <v>73</v>
      </c>
      <c r="B92" s="77">
        <v>4116</v>
      </c>
      <c r="C92" s="78"/>
      <c r="D92" s="79">
        <v>17512</v>
      </c>
      <c r="E92" s="79">
        <v>17512</v>
      </c>
      <c r="F92" s="80">
        <v>17512</v>
      </c>
      <c r="G92" s="12"/>
      <c r="H92" s="12"/>
      <c r="I92" s="12"/>
    </row>
    <row r="93" spans="1:9" s="11" customFormat="1" ht="21" x14ac:dyDescent="0.4">
      <c r="A93" s="104" t="s">
        <v>55</v>
      </c>
      <c r="B93" s="77">
        <v>4122</v>
      </c>
      <c r="C93" s="78"/>
      <c r="D93" s="79">
        <v>0</v>
      </c>
      <c r="E93" s="79">
        <v>0</v>
      </c>
      <c r="F93" s="80">
        <v>0</v>
      </c>
      <c r="G93" s="12"/>
      <c r="H93" s="12"/>
      <c r="I93" s="12"/>
    </row>
    <row r="94" spans="1:9" s="11" customFormat="1" ht="21" x14ac:dyDescent="0.4">
      <c r="A94" s="104" t="s">
        <v>56</v>
      </c>
      <c r="B94" s="77">
        <v>4122</v>
      </c>
      <c r="C94" s="78"/>
      <c r="D94" s="79">
        <v>28919</v>
      </c>
      <c r="E94" s="79">
        <v>28919</v>
      </c>
      <c r="F94" s="80">
        <v>28919</v>
      </c>
      <c r="G94" s="12"/>
      <c r="H94" s="12"/>
      <c r="I94" s="12"/>
    </row>
    <row r="95" spans="1:9" s="11" customFormat="1" ht="21" x14ac:dyDescent="0.4">
      <c r="A95" s="104"/>
      <c r="B95" s="77"/>
      <c r="C95" s="78"/>
      <c r="D95" s="79"/>
      <c r="E95" s="79"/>
      <c r="F95" s="80"/>
      <c r="G95" s="12"/>
      <c r="H95" s="12"/>
      <c r="I95" s="12"/>
    </row>
    <row r="96" spans="1:9" s="11" customFormat="1" ht="21.6" thickBot="1" x14ac:dyDescent="0.45">
      <c r="A96" s="61" t="s">
        <v>17</v>
      </c>
      <c r="B96" s="81"/>
      <c r="C96" s="82"/>
      <c r="D96" s="83">
        <f>SUM(D89:D95)</f>
        <v>174861</v>
      </c>
      <c r="E96" s="83">
        <f>SUM(E89:E95)</f>
        <v>138041</v>
      </c>
      <c r="F96" s="84">
        <f>SUM(F89:F95)</f>
        <v>138041</v>
      </c>
      <c r="G96" s="12"/>
      <c r="H96" s="12"/>
      <c r="I96" s="12"/>
    </row>
    <row r="97" spans="1:9" s="11" customFormat="1" ht="21" x14ac:dyDescent="0.4">
      <c r="A97" s="12"/>
      <c r="B97" s="12"/>
      <c r="C97" s="12"/>
      <c r="D97" s="12"/>
      <c r="E97" s="12"/>
      <c r="F97" s="12"/>
      <c r="G97" s="12"/>
      <c r="H97" s="12"/>
      <c r="I97" s="12"/>
    </row>
    <row r="98" spans="1:9" s="11" customFormat="1" ht="21.6" thickBot="1" x14ac:dyDescent="0.45">
      <c r="A98" s="12" t="s">
        <v>45</v>
      </c>
      <c r="B98" s="12"/>
      <c r="C98" s="12"/>
      <c r="D98" s="12"/>
      <c r="E98" s="12"/>
      <c r="F98" s="12"/>
      <c r="G98" s="12"/>
      <c r="H98" s="12"/>
      <c r="I98" s="12"/>
    </row>
    <row r="99" spans="1:9" s="11" customFormat="1" ht="21.6" thickBot="1" x14ac:dyDescent="0.45">
      <c r="A99" s="71" t="s">
        <v>49</v>
      </c>
      <c r="B99" s="15" t="s">
        <v>46</v>
      </c>
      <c r="C99" s="72" t="s">
        <v>36</v>
      </c>
      <c r="D99" s="12"/>
      <c r="E99" s="12"/>
      <c r="F99" s="12"/>
      <c r="G99" s="12"/>
    </row>
    <row r="100" spans="1:9" s="11" customFormat="1" ht="21" x14ac:dyDescent="0.4">
      <c r="A100" s="16" t="s">
        <v>91</v>
      </c>
      <c r="B100" s="85">
        <v>10021</v>
      </c>
      <c r="C100" s="86">
        <v>43487</v>
      </c>
      <c r="D100" s="87">
        <f>+D89-E89-B100</f>
        <v>0</v>
      </c>
      <c r="E100" s="12"/>
      <c r="F100" s="12"/>
      <c r="G100" s="12"/>
    </row>
    <row r="101" spans="1:9" s="11" customFormat="1" ht="21" x14ac:dyDescent="0.4">
      <c r="A101" s="17" t="s">
        <v>92</v>
      </c>
      <c r="B101" s="60">
        <v>26799</v>
      </c>
      <c r="C101" s="88">
        <v>43487</v>
      </c>
      <c r="D101" s="87">
        <f>+D90-E90-B101</f>
        <v>0</v>
      </c>
      <c r="E101" s="12"/>
      <c r="F101" s="12"/>
      <c r="G101" s="12"/>
    </row>
    <row r="102" spans="1:9" s="11" customFormat="1" ht="21" x14ac:dyDescent="0.4">
      <c r="A102" s="17"/>
      <c r="B102" s="60"/>
      <c r="C102" s="89"/>
      <c r="D102" s="87"/>
      <c r="E102" s="12"/>
      <c r="F102" s="12"/>
      <c r="G102" s="12"/>
    </row>
    <row r="103" spans="1:9" s="11" customFormat="1" ht="21.6" thickBot="1" x14ac:dyDescent="0.45">
      <c r="A103" s="61" t="s">
        <v>17</v>
      </c>
      <c r="B103" s="63">
        <f>SUM(B100:B102)</f>
        <v>36820</v>
      </c>
      <c r="C103" s="90"/>
      <c r="D103" s="87">
        <f>+D96-F96-B103</f>
        <v>0</v>
      </c>
      <c r="E103" s="12"/>
      <c r="F103" s="12"/>
      <c r="G103" s="12"/>
    </row>
    <row r="104" spans="1:9" s="11" customFormat="1" ht="9" customHeight="1" x14ac:dyDescent="0.4">
      <c r="A104" s="56"/>
      <c r="B104" s="56"/>
      <c r="C104" s="91"/>
      <c r="D104" s="56"/>
      <c r="E104" s="56"/>
      <c r="F104" s="92"/>
      <c r="G104" s="92"/>
    </row>
    <row r="105" spans="1:9" s="11" customFormat="1" ht="21" x14ac:dyDescent="0.4">
      <c r="A105" s="50"/>
      <c r="B105" s="50"/>
      <c r="C105" s="52"/>
      <c r="D105" s="50"/>
      <c r="E105" s="50"/>
      <c r="F105" s="110"/>
      <c r="G105" s="110"/>
    </row>
    <row r="106" spans="1:9" s="113" customFormat="1" ht="21" x14ac:dyDescent="0.4">
      <c r="A106" s="119" t="s">
        <v>71</v>
      </c>
      <c r="B106" s="96"/>
      <c r="C106" s="120"/>
      <c r="D106" s="70"/>
      <c r="E106" s="70"/>
    </row>
    <row r="107" spans="1:9" s="11" customFormat="1" ht="15" customHeight="1" x14ac:dyDescent="0.4">
      <c r="A107" s="12"/>
      <c r="B107" s="50"/>
      <c r="C107" s="52"/>
      <c r="D107" s="12"/>
      <c r="E107" s="12"/>
    </row>
    <row r="108" spans="1:9" s="11" customFormat="1" ht="21" x14ac:dyDescent="0.4">
      <c r="A108" s="12" t="s">
        <v>93</v>
      </c>
      <c r="B108" s="50"/>
      <c r="C108" s="52"/>
      <c r="D108" s="12"/>
      <c r="E108" s="12"/>
    </row>
    <row r="109" spans="1:9" s="11" customFormat="1" ht="21" x14ac:dyDescent="0.4">
      <c r="A109" s="12"/>
      <c r="B109" s="50"/>
      <c r="C109" s="52"/>
      <c r="D109" s="12"/>
      <c r="E109" s="12"/>
    </row>
    <row r="110" spans="1:9" s="11" customFormat="1" ht="21" x14ac:dyDescent="0.4">
      <c r="A110" s="12"/>
      <c r="B110" s="50" t="s">
        <v>94</v>
      </c>
      <c r="C110" s="52"/>
      <c r="D110" s="12"/>
      <c r="E110" s="12"/>
    </row>
    <row r="111" spans="1:9" s="11" customFormat="1" ht="21" x14ac:dyDescent="0.4">
      <c r="A111" s="12"/>
      <c r="B111" s="50" t="s">
        <v>95</v>
      </c>
      <c r="C111" s="52"/>
      <c r="D111" s="12"/>
      <c r="E111" s="12"/>
    </row>
    <row r="112" spans="1:9" s="11" customFormat="1" ht="21" x14ac:dyDescent="0.4">
      <c r="A112" s="12"/>
      <c r="B112" s="50" t="s">
        <v>74</v>
      </c>
      <c r="C112" s="52"/>
      <c r="D112" s="12"/>
      <c r="E112" s="12"/>
    </row>
    <row r="113" spans="1:7" s="11" customFormat="1" ht="21" x14ac:dyDescent="0.4">
      <c r="A113" s="12"/>
      <c r="B113" s="50" t="s">
        <v>96</v>
      </c>
      <c r="C113" s="52"/>
      <c r="D113" s="12"/>
      <c r="E113" s="12"/>
    </row>
    <row r="114" spans="1:7" s="11" customFormat="1" ht="21" x14ac:dyDescent="0.4">
      <c r="A114" s="12"/>
      <c r="B114" s="50" t="s">
        <v>69</v>
      </c>
      <c r="C114" s="52"/>
      <c r="D114" s="12"/>
      <c r="E114" s="12"/>
    </row>
    <row r="115" spans="1:7" s="11" customFormat="1" ht="21" x14ac:dyDescent="0.4">
      <c r="A115" s="12"/>
      <c r="B115" s="96" t="s">
        <v>107</v>
      </c>
      <c r="C115" s="52"/>
      <c r="D115" s="12"/>
      <c r="E115" s="12"/>
    </row>
    <row r="116" spans="1:7" s="11" customFormat="1" ht="21" x14ac:dyDescent="0.4">
      <c r="A116" s="12"/>
      <c r="B116" s="50" t="s">
        <v>77</v>
      </c>
      <c r="C116" s="52"/>
      <c r="D116" s="12"/>
      <c r="E116" s="12"/>
    </row>
    <row r="117" spans="1:7" s="11" customFormat="1" ht="21" x14ac:dyDescent="0.4">
      <c r="A117" s="12"/>
      <c r="B117" s="96" t="s">
        <v>78</v>
      </c>
      <c r="C117" s="52"/>
      <c r="D117" s="12"/>
      <c r="E117" s="12"/>
    </row>
    <row r="118" spans="1:7" s="11" customFormat="1" ht="21" x14ac:dyDescent="0.4">
      <c r="A118" s="12"/>
      <c r="B118" s="96" t="s">
        <v>106</v>
      </c>
      <c r="C118" s="52"/>
      <c r="D118" s="12"/>
      <c r="E118" s="12"/>
    </row>
    <row r="119" spans="1:7" s="11" customFormat="1" ht="8.25" customHeight="1" x14ac:dyDescent="0.4">
      <c r="A119" s="56"/>
      <c r="B119" s="93"/>
      <c r="C119" s="94"/>
      <c r="D119" s="93"/>
      <c r="E119" s="56"/>
      <c r="F119" s="92"/>
      <c r="G119" s="92"/>
    </row>
    <row r="120" spans="1:7" s="11" customFormat="1" ht="21" hidden="1" x14ac:dyDescent="0.4">
      <c r="A120" s="12"/>
      <c r="B120" s="50"/>
      <c r="C120" s="49"/>
      <c r="D120" s="12"/>
      <c r="E120" s="12"/>
    </row>
    <row r="121" spans="1:7" s="11" customFormat="1" ht="21" x14ac:dyDescent="0.4">
      <c r="A121" s="12"/>
      <c r="B121" s="50"/>
      <c r="C121" s="49"/>
      <c r="D121" s="12"/>
      <c r="E121" s="12"/>
    </row>
    <row r="122" spans="1:7" s="11" customFormat="1" ht="21" x14ac:dyDescent="0.4">
      <c r="A122" s="51" t="s">
        <v>97</v>
      </c>
      <c r="B122" s="51"/>
      <c r="C122" s="68"/>
    </row>
    <row r="123" spans="1:7" s="11" customFormat="1" ht="15" customHeight="1" x14ac:dyDescent="0.4">
      <c r="A123" s="50"/>
      <c r="B123" s="50"/>
      <c r="C123" s="52"/>
    </row>
    <row r="124" spans="1:7" s="12" customFormat="1" ht="21" x14ac:dyDescent="0.4">
      <c r="A124" s="50" t="s">
        <v>98</v>
      </c>
      <c r="B124" s="50"/>
      <c r="C124" s="52"/>
    </row>
    <row r="125" spans="1:7" s="12" customFormat="1" ht="21" x14ac:dyDescent="0.4">
      <c r="A125" s="50" t="s">
        <v>99</v>
      </c>
      <c r="B125" s="50"/>
      <c r="C125" s="52"/>
    </row>
    <row r="126" spans="1:7" s="11" customFormat="1" ht="21" hidden="1" x14ac:dyDescent="0.4">
      <c r="A126" s="50"/>
      <c r="B126" s="50"/>
      <c r="C126" s="52"/>
    </row>
    <row r="127" spans="1:7" s="11" customFormat="1" ht="21" hidden="1" x14ac:dyDescent="0.4">
      <c r="A127" s="50"/>
      <c r="B127" s="50"/>
      <c r="C127" s="49"/>
    </row>
    <row r="128" spans="1:7" s="11" customFormat="1" ht="21" hidden="1" x14ac:dyDescent="0.4">
      <c r="A128" s="50"/>
      <c r="B128" s="50"/>
      <c r="C128" s="49"/>
    </row>
    <row r="129" spans="1:7" s="11" customFormat="1" ht="21" hidden="1" x14ac:dyDescent="0.4">
      <c r="A129" s="51"/>
      <c r="B129" s="51"/>
      <c r="C129" s="52"/>
    </row>
    <row r="130" spans="1:7" s="11" customFormat="1" ht="21" x14ac:dyDescent="0.4">
      <c r="A130" s="50" t="s">
        <v>100</v>
      </c>
      <c r="B130" s="51"/>
      <c r="C130" s="52"/>
    </row>
    <row r="131" spans="1:7" s="11" customFormat="1" ht="15" customHeight="1" x14ac:dyDescent="0.4">
      <c r="A131" s="50"/>
      <c r="B131" s="51"/>
      <c r="C131" s="52"/>
    </row>
    <row r="132" spans="1:7" s="11" customFormat="1" ht="21" x14ac:dyDescent="0.4">
      <c r="A132" s="50" t="s">
        <v>59</v>
      </c>
      <c r="B132" s="50"/>
      <c r="C132" s="52"/>
    </row>
    <row r="133" spans="1:7" s="11" customFormat="1" ht="21" hidden="1" x14ac:dyDescent="0.4">
      <c r="A133" s="50"/>
      <c r="B133" s="50"/>
      <c r="C133" s="52"/>
    </row>
    <row r="134" spans="1:7" s="11" customFormat="1" ht="21" x14ac:dyDescent="0.4">
      <c r="A134" s="50" t="s">
        <v>60</v>
      </c>
      <c r="B134" s="50"/>
      <c r="C134" s="52"/>
    </row>
    <row r="135" spans="1:7" s="11" customFormat="1" ht="21" x14ac:dyDescent="0.4">
      <c r="A135" s="50" t="s">
        <v>61</v>
      </c>
      <c r="B135" s="50"/>
      <c r="C135" s="52"/>
    </row>
    <row r="136" spans="1:7" s="11" customFormat="1" ht="21" x14ac:dyDescent="0.4">
      <c r="A136" s="50"/>
      <c r="B136" s="50"/>
      <c r="C136" s="52"/>
    </row>
    <row r="137" spans="1:7" s="11" customFormat="1" ht="21" x14ac:dyDescent="0.4">
      <c r="A137" s="95" t="s">
        <v>47</v>
      </c>
      <c r="B137" s="51" t="s">
        <v>70</v>
      </c>
      <c r="C137" s="52"/>
    </row>
    <row r="138" spans="1:7" s="11" customFormat="1" ht="12" customHeight="1" x14ac:dyDescent="0.4">
      <c r="A138" s="50"/>
      <c r="B138" s="50"/>
      <c r="C138" s="52"/>
    </row>
    <row r="139" spans="1:7" s="11" customFormat="1" ht="21" x14ac:dyDescent="0.4">
      <c r="A139" s="50" t="s">
        <v>101</v>
      </c>
      <c r="B139" s="50"/>
      <c r="C139" s="52"/>
    </row>
    <row r="140" spans="1:7" s="11" customFormat="1" ht="12" customHeight="1" x14ac:dyDescent="0.4">
      <c r="A140" s="93"/>
      <c r="B140" s="93"/>
      <c r="C140" s="94"/>
      <c r="D140" s="93"/>
      <c r="E140" s="93"/>
      <c r="F140" s="93"/>
      <c r="G140" s="92"/>
    </row>
    <row r="141" spans="1:7" s="11" customFormat="1" ht="21" x14ac:dyDescent="0.4">
      <c r="A141" s="51"/>
      <c r="B141" s="51"/>
      <c r="C141" s="68"/>
      <c r="D141" s="7"/>
      <c r="E141" s="7"/>
      <c r="F141" s="7"/>
    </row>
    <row r="142" spans="1:7" s="11" customFormat="1" ht="21" x14ac:dyDescent="0.4">
      <c r="A142" s="95" t="s">
        <v>64</v>
      </c>
      <c r="B142" s="50" t="s">
        <v>102</v>
      </c>
      <c r="C142" s="52"/>
      <c r="D142" s="12"/>
      <c r="E142" s="12"/>
      <c r="F142" s="7"/>
    </row>
    <row r="143" spans="1:7" s="11" customFormat="1" ht="21" x14ac:dyDescent="0.4">
      <c r="A143" s="50"/>
      <c r="B143" s="96" t="s">
        <v>62</v>
      </c>
      <c r="C143" s="52"/>
      <c r="D143" s="12"/>
      <c r="E143" s="12"/>
      <c r="F143" s="7"/>
    </row>
    <row r="144" spans="1:7" s="11" customFormat="1" ht="21" x14ac:dyDescent="0.4">
      <c r="A144" s="50"/>
      <c r="B144" s="96" t="s">
        <v>103</v>
      </c>
      <c r="C144" s="52"/>
      <c r="D144" s="12"/>
      <c r="E144" s="12"/>
      <c r="F144" s="7"/>
    </row>
    <row r="145" spans="1:7" s="11" customFormat="1" ht="21" x14ac:dyDescent="0.4">
      <c r="A145" s="51"/>
      <c r="B145" s="96" t="s">
        <v>104</v>
      </c>
      <c r="C145" s="52"/>
      <c r="D145" s="12"/>
      <c r="E145" s="12"/>
      <c r="F145" s="7"/>
    </row>
    <row r="146" spans="1:7" s="11" customFormat="1" ht="21" x14ac:dyDescent="0.4">
      <c r="A146" s="50"/>
      <c r="B146" s="50" t="s">
        <v>105</v>
      </c>
      <c r="C146" s="52"/>
      <c r="D146" s="12"/>
      <c r="E146" s="12"/>
      <c r="F146" s="7"/>
    </row>
    <row r="147" spans="1:7" s="11" customFormat="1" ht="12" customHeight="1" x14ac:dyDescent="0.4">
      <c r="A147" s="93"/>
      <c r="B147" s="93"/>
      <c r="C147" s="94"/>
      <c r="D147" s="93"/>
      <c r="E147" s="93"/>
      <c r="F147" s="93"/>
      <c r="G147" s="92"/>
    </row>
    <row r="148" spans="1:7" s="11" customFormat="1" ht="21" x14ac:dyDescent="0.4">
      <c r="A148" s="50"/>
      <c r="B148" s="50"/>
      <c r="C148" s="52"/>
    </row>
    <row r="149" spans="1:7" s="11" customFormat="1" ht="21" x14ac:dyDescent="0.4">
      <c r="A149" s="105" t="s">
        <v>79</v>
      </c>
      <c r="B149" s="50"/>
      <c r="C149" s="97"/>
    </row>
    <row r="150" spans="1:7" s="11" customFormat="1" ht="21" x14ac:dyDescent="0.4">
      <c r="A150" s="96" t="s">
        <v>123</v>
      </c>
      <c r="B150" s="50"/>
      <c r="C150" s="97"/>
    </row>
    <row r="151" spans="1:7" s="11" customFormat="1" ht="21" x14ac:dyDescent="0.4">
      <c r="A151" s="96" t="s">
        <v>124</v>
      </c>
      <c r="B151" s="50"/>
      <c r="C151" s="97"/>
    </row>
    <row r="152" spans="1:7" s="11" customFormat="1" ht="21" x14ac:dyDescent="0.4">
      <c r="A152" s="96" t="s">
        <v>125</v>
      </c>
      <c r="B152" s="50"/>
      <c r="C152" s="97"/>
    </row>
    <row r="153" spans="1:7" s="11" customFormat="1" ht="12" customHeight="1" x14ac:dyDescent="0.4">
      <c r="A153" s="93"/>
      <c r="B153" s="93"/>
      <c r="C153" s="94"/>
      <c r="D153" s="93"/>
      <c r="E153" s="93"/>
      <c r="F153" s="93"/>
      <c r="G153" s="92"/>
    </row>
    <row r="154" spans="1:7" s="11" customFormat="1" ht="21" x14ac:dyDescent="0.4">
      <c r="A154" s="96"/>
      <c r="B154" s="50"/>
      <c r="C154" s="97"/>
    </row>
    <row r="155" spans="1:7" s="11" customFormat="1" ht="21" x14ac:dyDescent="0.4">
      <c r="A155" s="96" t="s">
        <v>108</v>
      </c>
      <c r="C155" s="97"/>
    </row>
    <row r="156" spans="1:7" s="11" customFormat="1" ht="21" x14ac:dyDescent="0.4">
      <c r="C156" s="52"/>
    </row>
    <row r="157" spans="1:7" s="11" customFormat="1" ht="21" x14ac:dyDescent="0.4">
      <c r="A157" s="50" t="s">
        <v>39</v>
      </c>
      <c r="B157" s="50" t="s">
        <v>40</v>
      </c>
      <c r="C157" s="52"/>
    </row>
    <row r="158" spans="1:7" s="11" customFormat="1" ht="21" x14ac:dyDescent="0.4">
      <c r="B158" s="51"/>
      <c r="C158" s="52"/>
    </row>
    <row r="159" spans="1:7" s="11" customFormat="1" ht="21" x14ac:dyDescent="0.4">
      <c r="A159" s="50"/>
      <c r="B159" s="51"/>
      <c r="C159" s="98"/>
    </row>
    <row r="160" spans="1:7" s="11" customFormat="1" ht="21" x14ac:dyDescent="0.4">
      <c r="A160" s="51"/>
      <c r="B160" s="50"/>
      <c r="C160" s="52"/>
    </row>
    <row r="161" spans="1:6" s="11" customFormat="1" ht="21" x14ac:dyDescent="0.4">
      <c r="A161" s="50" t="s">
        <v>41</v>
      </c>
      <c r="B161" s="108">
        <v>43581</v>
      </c>
      <c r="C161" s="97" t="s">
        <v>50</v>
      </c>
      <c r="F161" s="108" t="s">
        <v>109</v>
      </c>
    </row>
    <row r="162" spans="1:6" s="11" customFormat="1" ht="21" x14ac:dyDescent="0.4">
      <c r="A162" s="50" t="s">
        <v>42</v>
      </c>
      <c r="B162" s="108">
        <v>43606</v>
      </c>
      <c r="C162" s="97" t="s">
        <v>51</v>
      </c>
      <c r="F162" s="116" t="s">
        <v>126</v>
      </c>
    </row>
    <row r="163" spans="1:6" s="11" customFormat="1" ht="21" x14ac:dyDescent="0.4">
      <c r="A163" s="50"/>
      <c r="B163" s="50"/>
      <c r="C163" s="50"/>
    </row>
    <row r="164" spans="1:6" s="11" customFormat="1" ht="21" x14ac:dyDescent="0.4">
      <c r="A164" s="50" t="s">
        <v>48</v>
      </c>
      <c r="B164" s="108" t="s">
        <v>127</v>
      </c>
      <c r="C164" s="50"/>
    </row>
    <row r="165" spans="1:6" s="11" customFormat="1" ht="21" x14ac:dyDescent="0.4">
      <c r="A165" s="50"/>
      <c r="B165" s="50"/>
      <c r="C165" s="51"/>
    </row>
    <row r="166" spans="1:6" s="11" customFormat="1" ht="21" x14ac:dyDescent="0.4">
      <c r="A166" s="50"/>
      <c r="B166" s="99"/>
      <c r="C166" s="99"/>
      <c r="D166" s="99"/>
      <c r="E166" s="99"/>
    </row>
    <row r="167" spans="1:6" ht="15.6" x14ac:dyDescent="0.3">
      <c r="A167" s="5"/>
      <c r="B167" s="5"/>
      <c r="C167" s="5"/>
      <c r="D167" s="5"/>
      <c r="E167" s="5"/>
    </row>
    <row r="168" spans="1:6" s="4" customFormat="1" ht="15" x14ac:dyDescent="0.25">
      <c r="A168" s="5"/>
      <c r="B168" s="3"/>
      <c r="C168" s="6"/>
      <c r="D168" s="6"/>
      <c r="E168" s="3"/>
    </row>
    <row r="169" spans="1:6" ht="15.6" x14ac:dyDescent="0.3">
      <c r="A169" s="3"/>
    </row>
  </sheetData>
  <mergeCells count="23">
    <mergeCell ref="D46:E46"/>
    <mergeCell ref="A43:A44"/>
    <mergeCell ref="B43:B44"/>
    <mergeCell ref="C43:C44"/>
    <mergeCell ref="D43:E44"/>
    <mergeCell ref="D45:E45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9:E59"/>
    <mergeCell ref="D60:E60"/>
    <mergeCell ref="D61:E61"/>
    <mergeCell ref="D62:E62"/>
    <mergeCell ref="D63:E63"/>
  </mergeCells>
  <pageMargins left="0.70866141732283472" right="0.70866141732283472" top="0.78740157480314965" bottom="0.78740157480314965" header="0.31496062992125984" footer="0.31496062992125984"/>
  <pageSetup paperSize="9" scale="74" fitToHeight="5" orientation="landscape" r:id="rId1"/>
  <headerFooter>
    <oddHeader>&amp;CObec Bohy, Bohy 31, 331 41 Kralovice, IČ: 00572977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1"/>
  <sheetViews>
    <sheetView tabSelected="1" topLeftCell="A132" zoomScale="75" zoomScaleNormal="75" workbookViewId="0">
      <selection activeCell="A146" sqref="A146"/>
    </sheetView>
  </sheetViews>
  <sheetFormatPr defaultRowHeight="14.4" x14ac:dyDescent="0.3"/>
  <cols>
    <col min="1" max="1" width="51.5546875" style="1" customWidth="1"/>
    <col min="2" max="2" width="29.44140625" style="1" customWidth="1"/>
    <col min="3" max="3" width="27.33203125" style="1" customWidth="1"/>
    <col min="4" max="4" width="19.6640625" style="2" customWidth="1"/>
    <col min="5" max="5" width="20.33203125" customWidth="1"/>
    <col min="6" max="6" width="26.5546875" customWidth="1"/>
    <col min="7" max="7" width="20.44140625" customWidth="1"/>
  </cols>
  <sheetData>
    <row r="1" spans="1:6" ht="18" x14ac:dyDescent="0.35">
      <c r="A1" s="8"/>
      <c r="B1" s="117"/>
    </row>
    <row r="2" spans="1:6" ht="18" x14ac:dyDescent="0.35">
      <c r="A2" s="8"/>
    </row>
    <row r="3" spans="1:6" ht="18" x14ac:dyDescent="0.35">
      <c r="A3" s="8"/>
    </row>
    <row r="4" spans="1:6" ht="18" x14ac:dyDescent="0.35">
      <c r="A4" s="8"/>
    </row>
    <row r="5" spans="1:6" ht="18" x14ac:dyDescent="0.35">
      <c r="A5" s="8"/>
    </row>
    <row r="6" spans="1:6" ht="25.8" x14ac:dyDescent="0.5">
      <c r="A6" s="101" t="s">
        <v>154</v>
      </c>
      <c r="C6" s="121"/>
    </row>
    <row r="7" spans="1:6" x14ac:dyDescent="0.3">
      <c r="A7" s="102" t="s">
        <v>1</v>
      </c>
    </row>
    <row r="8" spans="1:6" x14ac:dyDescent="0.3">
      <c r="A8" s="102"/>
    </row>
    <row r="9" spans="1:6" s="11" customFormat="1" ht="21.6" thickBot="1" x14ac:dyDescent="0.45">
      <c r="A9" s="7" t="s">
        <v>155</v>
      </c>
      <c r="B9" s="9"/>
      <c r="C9" s="9"/>
      <c r="D9" s="10"/>
    </row>
    <row r="10" spans="1:6" s="11" customFormat="1" ht="42.6" thickBot="1" x14ac:dyDescent="0.45">
      <c r="A10" s="13"/>
      <c r="B10" s="14" t="s">
        <v>2</v>
      </c>
      <c r="C10" s="14" t="s">
        <v>18</v>
      </c>
      <c r="D10" s="100" t="s">
        <v>3</v>
      </c>
      <c r="E10" s="100" t="s">
        <v>156</v>
      </c>
      <c r="F10" s="100" t="s">
        <v>63</v>
      </c>
    </row>
    <row r="11" spans="1:6" s="11" customFormat="1" ht="21" x14ac:dyDescent="0.4">
      <c r="A11" s="17" t="s">
        <v>4</v>
      </c>
      <c r="B11" s="18">
        <v>1013.1</v>
      </c>
      <c r="C11" s="18">
        <f>+D11-B11</f>
        <v>58.699999999999932</v>
      </c>
      <c r="D11" s="19">
        <v>1071.8</v>
      </c>
      <c r="E11" s="20">
        <v>1068</v>
      </c>
      <c r="F11" s="21">
        <f>+E11/D11*100</f>
        <v>99.645456241836172</v>
      </c>
    </row>
    <row r="12" spans="1:6" s="11" customFormat="1" ht="21" x14ac:dyDescent="0.4">
      <c r="A12" s="22" t="s">
        <v>5</v>
      </c>
      <c r="B12" s="23">
        <v>160</v>
      </c>
      <c r="C12" s="18">
        <f t="shared" ref="C12:C16" si="0">+D12-B12</f>
        <v>41</v>
      </c>
      <c r="D12" s="19">
        <v>201</v>
      </c>
      <c r="E12" s="20">
        <v>197</v>
      </c>
      <c r="F12" s="21">
        <f t="shared" ref="F12:F19" si="1">+E12/D12*100</f>
        <v>98.009950248756212</v>
      </c>
    </row>
    <row r="13" spans="1:6" s="11" customFormat="1" ht="21" x14ac:dyDescent="0.4">
      <c r="A13" s="22" t="s">
        <v>6</v>
      </c>
      <c r="B13" s="23">
        <v>0</v>
      </c>
      <c r="C13" s="18">
        <f t="shared" si="0"/>
        <v>24</v>
      </c>
      <c r="D13" s="19">
        <v>24</v>
      </c>
      <c r="E13" s="20">
        <v>23</v>
      </c>
      <c r="F13" s="21"/>
    </row>
    <row r="14" spans="1:6" s="12" customFormat="1" ht="21.6" thickBot="1" x14ac:dyDescent="0.45">
      <c r="A14" s="22" t="s">
        <v>7</v>
      </c>
      <c r="B14" s="23">
        <v>74</v>
      </c>
      <c r="C14" s="18">
        <f t="shared" si="0"/>
        <v>131</v>
      </c>
      <c r="D14" s="18">
        <v>205</v>
      </c>
      <c r="E14" s="20">
        <v>205</v>
      </c>
      <c r="F14" s="32">
        <f t="shared" si="1"/>
        <v>100</v>
      </c>
    </row>
    <row r="15" spans="1:6" s="11" customFormat="1" ht="21.6" thickBot="1" x14ac:dyDescent="0.45">
      <c r="A15" s="13" t="s">
        <v>8</v>
      </c>
      <c r="B15" s="24">
        <f>SUM(B11:B14)</f>
        <v>1247.0999999999999</v>
      </c>
      <c r="C15" s="24">
        <f>SUM(C11:C14)</f>
        <v>254.69999999999993</v>
      </c>
      <c r="D15" s="24">
        <f>SUM(D11:D14)</f>
        <v>1501.8</v>
      </c>
      <c r="E15" s="25">
        <f>SUM(E11:E14)</f>
        <v>1493</v>
      </c>
      <c r="F15" s="34">
        <f t="shared" si="1"/>
        <v>99.414036489545879</v>
      </c>
    </row>
    <row r="16" spans="1:6" s="11" customFormat="1" ht="21" x14ac:dyDescent="0.4">
      <c r="A16" s="22" t="s">
        <v>9</v>
      </c>
      <c r="B16" s="23">
        <v>1342</v>
      </c>
      <c r="C16" s="18">
        <f t="shared" si="0"/>
        <v>-466</v>
      </c>
      <c r="D16" s="26">
        <v>876</v>
      </c>
      <c r="E16" s="27">
        <v>856</v>
      </c>
      <c r="F16" s="28">
        <f t="shared" si="1"/>
        <v>97.716894977168948</v>
      </c>
    </row>
    <row r="17" spans="1:9" s="11" customFormat="1" ht="21.6" thickBot="1" x14ac:dyDescent="0.45">
      <c r="A17" s="29" t="s">
        <v>10</v>
      </c>
      <c r="B17" s="30">
        <v>0</v>
      </c>
      <c r="C17" s="18">
        <v>0</v>
      </c>
      <c r="D17" s="30">
        <v>0</v>
      </c>
      <c r="E17" s="31">
        <v>0</v>
      </c>
      <c r="F17" s="32"/>
    </row>
    <row r="18" spans="1:9" s="11" customFormat="1" ht="21.6" thickBot="1" x14ac:dyDescent="0.45">
      <c r="A18" s="13" t="s">
        <v>11</v>
      </c>
      <c r="B18" s="24">
        <f>SUM(B16:B17)</f>
        <v>1342</v>
      </c>
      <c r="C18" s="24">
        <f t="shared" ref="C18:E18" si="2">SUM(C16:C17)</f>
        <v>-466</v>
      </c>
      <c r="D18" s="24">
        <f t="shared" si="2"/>
        <v>876</v>
      </c>
      <c r="E18" s="24">
        <f t="shared" si="2"/>
        <v>856</v>
      </c>
      <c r="F18" s="34">
        <f t="shared" si="1"/>
        <v>97.716894977168948</v>
      </c>
    </row>
    <row r="19" spans="1:9" s="11" customFormat="1" ht="21.6" thickBot="1" x14ac:dyDescent="0.45">
      <c r="A19" s="33" t="s">
        <v>12</v>
      </c>
      <c r="B19" s="24">
        <f>+B15-B18</f>
        <v>-94.900000000000091</v>
      </c>
      <c r="C19" s="24">
        <f>+C15-C18</f>
        <v>720.69999999999993</v>
      </c>
      <c r="D19" s="24">
        <f>+D15-D18</f>
        <v>625.79999999999995</v>
      </c>
      <c r="E19" s="24">
        <f>+E15-E18</f>
        <v>637</v>
      </c>
      <c r="F19" s="34">
        <f t="shared" si="1"/>
        <v>101.78970917225951</v>
      </c>
    </row>
    <row r="20" spans="1:9" s="11" customFormat="1" ht="21.6" thickBot="1" x14ac:dyDescent="0.45">
      <c r="A20" s="13" t="s">
        <v>13</v>
      </c>
      <c r="B20" s="35"/>
      <c r="C20" s="35"/>
      <c r="D20" s="35"/>
      <c r="E20" s="35"/>
      <c r="F20" s="34"/>
    </row>
    <row r="21" spans="1:9" s="11" customFormat="1" ht="21" x14ac:dyDescent="0.4">
      <c r="A21" s="17" t="s">
        <v>19</v>
      </c>
      <c r="B21" s="23">
        <v>0</v>
      </c>
      <c r="C21" s="18">
        <f t="shared" ref="C21:C25" si="3">+D21-B21</f>
        <v>0</v>
      </c>
      <c r="D21" s="23">
        <v>0</v>
      </c>
      <c r="E21" s="27">
        <v>0</v>
      </c>
      <c r="F21" s="21">
        <v>0</v>
      </c>
    </row>
    <row r="22" spans="1:9" s="11" customFormat="1" ht="21" x14ac:dyDescent="0.4">
      <c r="A22" s="17" t="s">
        <v>20</v>
      </c>
      <c r="B22" s="18">
        <v>0</v>
      </c>
      <c r="C22" s="18">
        <v>0</v>
      </c>
      <c r="D22" s="18">
        <v>0</v>
      </c>
      <c r="E22" s="20">
        <v>0</v>
      </c>
      <c r="F22" s="21">
        <v>0</v>
      </c>
    </row>
    <row r="23" spans="1:9" s="11" customFormat="1" ht="21" x14ac:dyDescent="0.4">
      <c r="A23" s="17" t="s">
        <v>23</v>
      </c>
      <c r="B23" s="18">
        <v>0</v>
      </c>
      <c r="C23" s="18">
        <f t="shared" si="3"/>
        <v>0</v>
      </c>
      <c r="D23" s="18">
        <v>0</v>
      </c>
      <c r="E23" s="20">
        <v>0</v>
      </c>
      <c r="F23" s="21">
        <v>0</v>
      </c>
    </row>
    <row r="24" spans="1:9" s="11" customFormat="1" ht="21" x14ac:dyDescent="0.4">
      <c r="A24" s="17" t="s">
        <v>24</v>
      </c>
      <c r="B24" s="18">
        <v>0</v>
      </c>
      <c r="C24" s="18">
        <f t="shared" si="3"/>
        <v>0</v>
      </c>
      <c r="D24" s="18">
        <v>0</v>
      </c>
      <c r="E24" s="20">
        <v>0</v>
      </c>
      <c r="F24" s="21">
        <v>0</v>
      </c>
    </row>
    <row r="25" spans="1:9" s="11" customFormat="1" ht="21.6" thickBot="1" x14ac:dyDescent="0.45">
      <c r="A25" s="36" t="s">
        <v>21</v>
      </c>
      <c r="B25" s="37">
        <v>77</v>
      </c>
      <c r="C25" s="18">
        <f>D25-B25</f>
        <v>-401</v>
      </c>
      <c r="D25" s="37">
        <v>-324</v>
      </c>
      <c r="E25" s="38">
        <v>-337</v>
      </c>
      <c r="F25" s="32">
        <v>0</v>
      </c>
    </row>
    <row r="26" spans="1:9" s="11" customFormat="1" ht="21.6" thickBot="1" x14ac:dyDescent="0.45">
      <c r="A26" s="39" t="s">
        <v>22</v>
      </c>
      <c r="B26" s="24">
        <f>SUM(B21:B25)</f>
        <v>77</v>
      </c>
      <c r="C26" s="24">
        <f>SUM(C21:C25)</f>
        <v>-401</v>
      </c>
      <c r="D26" s="40">
        <f>SUM(D21:D25)</f>
        <v>-324</v>
      </c>
      <c r="E26" s="40">
        <f>SUM(E21:E25)</f>
        <v>-337</v>
      </c>
      <c r="F26" s="34">
        <v>0</v>
      </c>
    </row>
    <row r="27" spans="1:9" s="11" customFormat="1" ht="21" hidden="1" x14ac:dyDescent="0.4">
      <c r="A27" s="41"/>
      <c r="B27" s="42"/>
      <c r="C27" s="43"/>
      <c r="D27" s="43"/>
      <c r="E27" s="44"/>
      <c r="F27" s="45"/>
      <c r="G27" s="46"/>
      <c r="H27" s="47"/>
    </row>
    <row r="28" spans="1:9" s="11" customFormat="1" ht="21.6" thickBot="1" x14ac:dyDescent="0.45">
      <c r="A28" s="48" t="s">
        <v>25</v>
      </c>
      <c r="B28" s="118">
        <v>0</v>
      </c>
      <c r="C28" s="118">
        <v>0</v>
      </c>
      <c r="D28" s="118">
        <f t="shared" ref="D28:E28" si="4">+D26+D19</f>
        <v>301.79999999999995</v>
      </c>
      <c r="E28" s="118">
        <f t="shared" si="4"/>
        <v>300</v>
      </c>
      <c r="F28" s="118"/>
      <c r="G28" s="49"/>
      <c r="H28" s="50"/>
    </row>
    <row r="29" spans="1:9" s="11" customFormat="1" ht="13.5" customHeight="1" x14ac:dyDescent="0.4">
      <c r="A29" s="50"/>
      <c r="B29" s="50"/>
      <c r="C29" s="52"/>
      <c r="D29" s="52"/>
      <c r="E29" s="53"/>
      <c r="F29" s="50"/>
      <c r="G29" s="50"/>
      <c r="H29" s="50"/>
    </row>
    <row r="30" spans="1:9" s="11" customFormat="1" ht="21" x14ac:dyDescent="0.4">
      <c r="A30" s="50" t="s">
        <v>26</v>
      </c>
      <c r="B30" s="50"/>
      <c r="C30" s="52"/>
      <c r="D30" s="52"/>
      <c r="E30" s="53"/>
      <c r="F30" s="50"/>
      <c r="G30" s="50"/>
      <c r="H30" s="50"/>
    </row>
    <row r="31" spans="1:9" s="11" customFormat="1" ht="21" x14ac:dyDescent="0.4">
      <c r="A31" s="50" t="s">
        <v>27</v>
      </c>
      <c r="B31" s="50"/>
      <c r="C31" s="52"/>
      <c r="D31" s="52"/>
      <c r="E31" s="53"/>
      <c r="F31" s="50"/>
      <c r="G31" s="50"/>
      <c r="H31" s="50"/>
    </row>
    <row r="32" spans="1:9" s="11" customFormat="1" ht="21" x14ac:dyDescent="0.4">
      <c r="A32" s="12"/>
      <c r="B32" s="12"/>
      <c r="C32" s="12"/>
      <c r="D32" s="12"/>
      <c r="E32" s="12"/>
      <c r="F32" s="12"/>
      <c r="G32" s="12"/>
      <c r="H32" s="12"/>
      <c r="I32" s="12"/>
    </row>
    <row r="33" spans="1:10" s="11" customFormat="1" ht="21" x14ac:dyDescent="0.4">
      <c r="A33" s="12" t="s">
        <v>157</v>
      </c>
      <c r="B33" s="12"/>
      <c r="C33" s="12"/>
      <c r="D33" s="12"/>
      <c r="E33" s="12"/>
      <c r="F33" s="12"/>
      <c r="G33" s="12"/>
      <c r="H33" s="12"/>
      <c r="I33" s="54"/>
      <c r="J33" s="55"/>
    </row>
    <row r="34" spans="1:10" s="11" customFormat="1" ht="21" x14ac:dyDescent="0.4">
      <c r="A34" s="12" t="s">
        <v>158</v>
      </c>
      <c r="B34" s="12"/>
      <c r="C34" s="12"/>
      <c r="D34" s="12"/>
      <c r="E34" s="12"/>
      <c r="F34" s="12"/>
      <c r="G34" s="12"/>
      <c r="H34" s="12"/>
      <c r="I34" s="54"/>
      <c r="J34" s="55"/>
    </row>
    <row r="35" spans="1:10" s="11" customFormat="1" ht="21" x14ac:dyDescent="0.4">
      <c r="A35" s="12"/>
      <c r="B35" s="12"/>
      <c r="C35" s="12"/>
      <c r="D35" s="12"/>
      <c r="E35" s="12"/>
      <c r="F35" s="12"/>
      <c r="G35" s="12"/>
      <c r="H35" s="12"/>
      <c r="I35" s="54"/>
      <c r="J35" s="55"/>
    </row>
    <row r="36" spans="1:10" s="11" customFormat="1" ht="21" x14ac:dyDescent="0.4">
      <c r="A36" s="12" t="s">
        <v>131</v>
      </c>
      <c r="B36" s="12"/>
      <c r="C36" s="12"/>
      <c r="D36" s="12"/>
      <c r="E36" s="12"/>
      <c r="F36" s="12"/>
      <c r="G36" s="12"/>
      <c r="H36" s="12"/>
      <c r="I36" s="54"/>
      <c r="J36" s="55"/>
    </row>
    <row r="37" spans="1:10" s="11" customFormat="1" ht="21" x14ac:dyDescent="0.4">
      <c r="A37" s="12"/>
      <c r="B37" s="12"/>
      <c r="C37" s="12"/>
      <c r="D37" s="12"/>
      <c r="E37" s="12"/>
      <c r="F37" s="12"/>
      <c r="G37" s="12"/>
      <c r="H37" s="12"/>
      <c r="I37" s="54"/>
      <c r="J37" s="55"/>
    </row>
    <row r="38" spans="1:10" s="110" customFormat="1" ht="21" x14ac:dyDescent="0.4">
      <c r="A38" s="50"/>
      <c r="B38" s="50"/>
      <c r="C38" s="50"/>
      <c r="D38" s="50"/>
      <c r="E38" s="50"/>
      <c r="F38" s="50"/>
      <c r="G38" s="50"/>
      <c r="H38" s="50"/>
      <c r="I38" s="111"/>
      <c r="J38" s="112"/>
    </row>
    <row r="39" spans="1:10" s="11" customFormat="1" ht="6" customHeight="1" x14ac:dyDescent="0.4">
      <c r="A39" s="56"/>
      <c r="B39" s="56"/>
      <c r="C39" s="56"/>
      <c r="D39" s="56"/>
      <c r="E39" s="56"/>
      <c r="F39" s="56"/>
      <c r="G39" s="56"/>
      <c r="H39" s="12"/>
      <c r="I39" s="12"/>
    </row>
    <row r="40" spans="1:10" s="11" customFormat="1" ht="21" x14ac:dyDescent="0.4">
      <c r="A40" s="109"/>
      <c r="B40" s="50"/>
      <c r="C40" s="50"/>
      <c r="D40" s="50"/>
      <c r="E40" s="50"/>
      <c r="F40" s="50"/>
      <c r="G40" s="50"/>
      <c r="H40" s="12"/>
      <c r="I40" s="54"/>
      <c r="J40" s="55"/>
    </row>
    <row r="41" spans="1:10" s="11" customFormat="1" ht="21.6" thickBot="1" x14ac:dyDescent="0.45">
      <c r="A41" s="122" t="s">
        <v>37</v>
      </c>
      <c r="B41" s="12"/>
      <c r="C41" s="12"/>
      <c r="D41" s="12"/>
      <c r="E41" s="12"/>
      <c r="F41" s="12"/>
      <c r="G41" s="12"/>
      <c r="H41" s="12"/>
      <c r="I41" s="12"/>
    </row>
    <row r="42" spans="1:10" s="11" customFormat="1" ht="21" x14ac:dyDescent="0.4">
      <c r="A42" s="147" t="s">
        <v>132</v>
      </c>
      <c r="B42" s="149" t="s">
        <v>152</v>
      </c>
      <c r="C42" s="149" t="s">
        <v>128</v>
      </c>
      <c r="D42" s="151" t="s">
        <v>28</v>
      </c>
      <c r="E42" s="138"/>
    </row>
    <row r="43" spans="1:10" s="11" customFormat="1" ht="21.6" thickBot="1" x14ac:dyDescent="0.45">
      <c r="A43" s="148"/>
      <c r="B43" s="150"/>
      <c r="C43" s="150"/>
      <c r="D43" s="152"/>
      <c r="E43" s="142"/>
    </row>
    <row r="44" spans="1:10" s="11" customFormat="1" ht="21" x14ac:dyDescent="0.4">
      <c r="A44" s="57"/>
      <c r="B44" s="58"/>
      <c r="C44" s="58"/>
      <c r="D44" s="139"/>
      <c r="E44" s="140"/>
    </row>
    <row r="45" spans="1:10" s="11" customFormat="1" ht="18" customHeight="1" x14ac:dyDescent="0.4">
      <c r="A45" s="17" t="s">
        <v>14</v>
      </c>
      <c r="B45" s="59">
        <v>41.21</v>
      </c>
      <c r="C45" s="59">
        <v>49.4</v>
      </c>
      <c r="D45" s="143"/>
      <c r="E45" s="144"/>
      <c r="F45" s="124"/>
    </row>
    <row r="46" spans="1:10" s="11" customFormat="1" ht="18" customHeight="1" x14ac:dyDescent="0.4">
      <c r="A46" s="106"/>
      <c r="B46" s="107"/>
      <c r="C46" s="107"/>
      <c r="D46" s="133"/>
      <c r="E46" s="134"/>
      <c r="F46" s="115"/>
    </row>
    <row r="47" spans="1:10" s="11" customFormat="1" ht="18" customHeight="1" x14ac:dyDescent="0.4">
      <c r="A47" s="17" t="s">
        <v>15</v>
      </c>
      <c r="B47" s="59">
        <v>12144.87</v>
      </c>
      <c r="C47" s="59">
        <v>12423.6</v>
      </c>
      <c r="D47" s="143"/>
      <c r="E47" s="144"/>
      <c r="F47" s="115"/>
    </row>
    <row r="48" spans="1:10" s="11" customFormat="1" ht="18" customHeight="1" x14ac:dyDescent="0.4">
      <c r="A48" s="106"/>
      <c r="B48" s="107"/>
      <c r="C48" s="107"/>
      <c r="D48" s="133"/>
      <c r="E48" s="134"/>
      <c r="F48" s="115"/>
    </row>
    <row r="49" spans="1:9" s="11" customFormat="1" ht="18" customHeight="1" x14ac:dyDescent="0.4">
      <c r="A49" s="17" t="s">
        <v>29</v>
      </c>
      <c r="B49" s="59">
        <v>411.5</v>
      </c>
      <c r="C49" s="59">
        <v>456.7</v>
      </c>
      <c r="D49" s="143"/>
      <c r="E49" s="144"/>
      <c r="F49" s="115"/>
    </row>
    <row r="50" spans="1:9" s="11" customFormat="1" ht="18" customHeight="1" x14ac:dyDescent="0.4">
      <c r="A50" s="106"/>
      <c r="B50" s="107"/>
      <c r="C50" s="107"/>
      <c r="D50" s="133"/>
      <c r="E50" s="134"/>
      <c r="F50" s="115"/>
    </row>
    <row r="51" spans="1:9" s="11" customFormat="1" ht="18" customHeight="1" x14ac:dyDescent="0.4">
      <c r="A51" s="17" t="s">
        <v>72</v>
      </c>
      <c r="B51" s="59">
        <v>0</v>
      </c>
      <c r="C51" s="59">
        <v>0</v>
      </c>
      <c r="D51" s="143"/>
      <c r="E51" s="144"/>
      <c r="F51" s="115"/>
    </row>
    <row r="52" spans="1:9" s="11" customFormat="1" ht="18" customHeight="1" x14ac:dyDescent="0.4">
      <c r="A52" s="106"/>
      <c r="B52" s="107"/>
      <c r="C52" s="107"/>
      <c r="D52" s="133"/>
      <c r="E52" s="134"/>
      <c r="F52" s="115"/>
    </row>
    <row r="53" spans="1:9" s="113" customFormat="1" ht="18" customHeight="1" x14ac:dyDescent="0.4">
      <c r="A53" s="104" t="s">
        <v>16</v>
      </c>
      <c r="B53" s="59">
        <v>3696.58</v>
      </c>
      <c r="C53" s="59">
        <v>3697.6</v>
      </c>
      <c r="D53" s="143"/>
      <c r="E53" s="144"/>
      <c r="F53" s="124"/>
    </row>
    <row r="54" spans="1:9" s="11" customFormat="1" ht="18" customHeight="1" x14ac:dyDescent="0.4">
      <c r="A54" s="17" t="s">
        <v>30</v>
      </c>
      <c r="B54" s="59">
        <v>3.05</v>
      </c>
      <c r="C54" s="59">
        <v>3.05</v>
      </c>
      <c r="D54" s="133"/>
      <c r="E54" s="134"/>
      <c r="F54" s="115"/>
    </row>
    <row r="55" spans="1:9" s="11" customFormat="1" ht="18" customHeight="1" x14ac:dyDescent="0.4">
      <c r="A55" s="29" t="s">
        <v>57</v>
      </c>
      <c r="B55" s="103">
        <v>300.68</v>
      </c>
      <c r="C55" s="103">
        <v>91.6</v>
      </c>
      <c r="D55" s="145"/>
      <c r="E55" s="146"/>
      <c r="F55" s="115"/>
    </row>
    <row r="56" spans="1:9" s="11" customFormat="1" ht="18" customHeight="1" x14ac:dyDescent="0.4">
      <c r="A56" s="29" t="s">
        <v>52</v>
      </c>
      <c r="B56" s="103">
        <v>0</v>
      </c>
      <c r="C56" s="103">
        <v>0</v>
      </c>
      <c r="D56" s="133"/>
      <c r="E56" s="134"/>
      <c r="F56" s="115"/>
    </row>
    <row r="57" spans="1:9" s="11" customFormat="1" ht="18" customHeight="1" x14ac:dyDescent="0.4">
      <c r="A57" s="29" t="s">
        <v>53</v>
      </c>
      <c r="B57" s="103">
        <v>91.2</v>
      </c>
      <c r="C57" s="103">
        <v>143.4</v>
      </c>
      <c r="D57" s="133"/>
      <c r="E57" s="134"/>
      <c r="F57" s="115"/>
    </row>
    <row r="58" spans="1:9" s="11" customFormat="1" ht="18" customHeight="1" x14ac:dyDescent="0.4">
      <c r="A58" s="29" t="s">
        <v>65</v>
      </c>
      <c r="B58" s="103">
        <v>26.05</v>
      </c>
      <c r="C58" s="103">
        <v>14.7</v>
      </c>
      <c r="D58" s="133"/>
      <c r="E58" s="134"/>
      <c r="F58" s="115"/>
    </row>
    <row r="59" spans="1:9" s="11" customFormat="1" ht="18" customHeight="1" thickBot="1" x14ac:dyDescent="0.45">
      <c r="A59" s="61" t="s">
        <v>31</v>
      </c>
      <c r="B59" s="62">
        <v>1298.1300000000001</v>
      </c>
      <c r="C59" s="62">
        <v>972</v>
      </c>
      <c r="D59" s="135"/>
      <c r="E59" s="136"/>
      <c r="F59" s="115"/>
    </row>
    <row r="60" spans="1:9" s="11" customFormat="1" ht="21" x14ac:dyDescent="0.4">
      <c r="A60" s="57"/>
      <c r="B60" s="64"/>
      <c r="C60" s="64"/>
      <c r="D60" s="137"/>
      <c r="E60" s="138"/>
    </row>
    <row r="61" spans="1:9" s="11" customFormat="1" ht="21" x14ac:dyDescent="0.4">
      <c r="A61" s="65" t="s">
        <v>17</v>
      </c>
      <c r="B61" s="64">
        <f>SUM(B45:B60)</f>
        <v>18013.27</v>
      </c>
      <c r="C61" s="64">
        <f>SUM(C45:C59)</f>
        <v>17852.05</v>
      </c>
      <c r="D61" s="139"/>
      <c r="E61" s="140"/>
    </row>
    <row r="62" spans="1:9" s="11" customFormat="1" ht="21.6" thickBot="1" x14ac:dyDescent="0.45">
      <c r="A62" s="66"/>
      <c r="B62" s="67"/>
      <c r="C62" s="67"/>
      <c r="D62" s="141"/>
      <c r="E62" s="142"/>
    </row>
    <row r="63" spans="1:9" s="11" customFormat="1" ht="15" customHeight="1" x14ac:dyDescent="0.4">
      <c r="A63" s="12"/>
      <c r="B63" s="12"/>
      <c r="C63" s="12"/>
      <c r="D63" s="12"/>
      <c r="E63" s="12"/>
      <c r="F63" s="12"/>
      <c r="G63" s="12"/>
      <c r="H63" s="12"/>
      <c r="I63" s="12"/>
    </row>
    <row r="64" spans="1:9" s="113" customFormat="1" ht="21" x14ac:dyDescent="0.4">
      <c r="A64" s="70" t="s">
        <v>153</v>
      </c>
      <c r="B64" s="70"/>
      <c r="C64" s="70"/>
      <c r="D64" s="70"/>
      <c r="E64" s="70"/>
      <c r="F64" s="70"/>
      <c r="G64" s="70"/>
      <c r="H64" s="70"/>
      <c r="I64" s="70"/>
    </row>
    <row r="65" spans="1:9" s="113" customFormat="1" ht="21" x14ac:dyDescent="0.4">
      <c r="A65" s="70"/>
      <c r="B65" s="70"/>
      <c r="C65" s="70"/>
      <c r="D65" s="70"/>
      <c r="E65" s="70"/>
      <c r="F65" s="70"/>
      <c r="G65" s="70"/>
      <c r="H65" s="70"/>
      <c r="I65" s="70"/>
    </row>
    <row r="66" spans="1:9" s="11" customFormat="1" ht="12" customHeight="1" x14ac:dyDescent="0.4">
      <c r="B66" s="12"/>
      <c r="C66" s="12"/>
      <c r="D66" s="12"/>
      <c r="E66" s="12"/>
      <c r="F66" s="12"/>
      <c r="G66" s="12"/>
      <c r="H66" s="12"/>
      <c r="I66" s="12"/>
    </row>
    <row r="67" spans="1:9" s="11" customFormat="1" ht="21" x14ac:dyDescent="0.4">
      <c r="A67" s="12" t="s">
        <v>133</v>
      </c>
      <c r="B67" s="12"/>
      <c r="C67" s="12"/>
      <c r="D67" s="12"/>
      <c r="E67" s="12"/>
      <c r="F67" s="12"/>
      <c r="G67" s="12"/>
      <c r="H67" s="12"/>
      <c r="I67" s="12"/>
    </row>
    <row r="68" spans="1:9" s="11" customFormat="1" ht="18.75" customHeight="1" x14ac:dyDescent="0.4">
      <c r="A68" s="56"/>
      <c r="B68" s="56"/>
      <c r="C68" s="56"/>
      <c r="D68" s="56"/>
      <c r="E68" s="56"/>
      <c r="F68" s="56"/>
      <c r="G68" s="56"/>
      <c r="H68" s="12"/>
      <c r="I68" s="12"/>
    </row>
    <row r="69" spans="1:9" s="11" customFormat="1" ht="21" x14ac:dyDescent="0.4">
      <c r="A69" s="50"/>
      <c r="B69" s="50"/>
      <c r="C69" s="50"/>
      <c r="D69" s="50"/>
      <c r="E69" s="50"/>
      <c r="F69" s="50"/>
      <c r="G69" s="50"/>
      <c r="H69" s="12"/>
      <c r="I69" s="12"/>
    </row>
    <row r="70" spans="1:9" s="11" customFormat="1" ht="21" x14ac:dyDescent="0.4">
      <c r="A70" s="51" t="s">
        <v>38</v>
      </c>
      <c r="B70" s="51"/>
      <c r="C70" s="68"/>
      <c r="D70" s="7"/>
      <c r="E70" s="7"/>
      <c r="F70" s="7"/>
      <c r="G70" s="12"/>
    </row>
    <row r="71" spans="1:9" s="11" customFormat="1" ht="16.5" customHeight="1" x14ac:dyDescent="0.4">
      <c r="A71" s="12"/>
      <c r="B71" s="12"/>
      <c r="C71" s="12"/>
      <c r="D71" s="12"/>
      <c r="E71" s="12"/>
      <c r="F71" s="12"/>
      <c r="G71" s="12"/>
      <c r="H71" s="12"/>
      <c r="I71" s="12"/>
    </row>
    <row r="72" spans="1:9" s="11" customFormat="1" ht="21" x14ac:dyDescent="0.4">
      <c r="A72" s="12"/>
      <c r="B72" s="12"/>
      <c r="C72" s="69"/>
      <c r="D72" s="12"/>
      <c r="E72" s="12"/>
      <c r="F72" s="12"/>
      <c r="G72" s="12"/>
      <c r="H72" s="12"/>
      <c r="I72" s="12"/>
    </row>
    <row r="73" spans="1:9" s="11" customFormat="1" ht="21" x14ac:dyDescent="0.4">
      <c r="A73" s="12" t="s">
        <v>150</v>
      </c>
      <c r="B73" s="12"/>
      <c r="C73" s="12"/>
      <c r="D73" s="12"/>
      <c r="E73" s="12"/>
      <c r="F73" s="12"/>
      <c r="G73" s="12"/>
      <c r="H73" s="12"/>
      <c r="I73" s="12"/>
    </row>
    <row r="74" spans="1:9" s="11" customFormat="1" ht="21" x14ac:dyDescent="0.4">
      <c r="A74" s="12" t="s">
        <v>68</v>
      </c>
      <c r="B74" s="12"/>
      <c r="C74" s="12"/>
      <c r="D74" s="12"/>
      <c r="E74" s="12"/>
      <c r="F74" s="12"/>
      <c r="G74" s="12"/>
      <c r="H74" s="12"/>
      <c r="I74" s="12"/>
    </row>
    <row r="75" spans="1:9" s="11" customFormat="1" ht="21" x14ac:dyDescent="0.4">
      <c r="A75" s="12"/>
      <c r="B75" s="12"/>
      <c r="C75" s="12"/>
      <c r="D75" s="12"/>
      <c r="E75" s="12"/>
      <c r="F75" s="12"/>
      <c r="G75" s="12"/>
      <c r="H75" s="12"/>
      <c r="I75" s="12"/>
    </row>
    <row r="76" spans="1:9" s="11" customFormat="1" ht="21" x14ac:dyDescent="0.4">
      <c r="A76" s="12" t="s">
        <v>32</v>
      </c>
      <c r="B76" s="12"/>
      <c r="C76" s="12"/>
      <c r="D76" s="12"/>
      <c r="E76" s="12"/>
      <c r="F76" s="12"/>
      <c r="G76" s="12"/>
      <c r="H76" s="12"/>
      <c r="I76" s="12"/>
    </row>
    <row r="77" spans="1:9" s="11" customFormat="1" ht="21" x14ac:dyDescent="0.4">
      <c r="A77" s="12"/>
      <c r="B77" s="12"/>
      <c r="C77" s="12"/>
      <c r="D77" s="12"/>
      <c r="E77" s="12"/>
      <c r="F77" s="12"/>
      <c r="G77" s="12"/>
      <c r="H77" s="12"/>
      <c r="I77" s="12"/>
    </row>
    <row r="78" spans="1:9" s="11" customFormat="1" ht="21.6" thickBot="1" x14ac:dyDescent="0.45">
      <c r="A78" s="70" t="s">
        <v>44</v>
      </c>
      <c r="B78" s="12"/>
      <c r="C78" s="12"/>
      <c r="D78" s="12"/>
      <c r="E78" s="12"/>
      <c r="F78" s="12"/>
      <c r="G78" s="12"/>
      <c r="H78" s="12"/>
      <c r="I78" s="12"/>
    </row>
    <row r="79" spans="1:9" s="11" customFormat="1" ht="21.6" thickBot="1" x14ac:dyDescent="0.45">
      <c r="A79" s="71" t="s">
        <v>49</v>
      </c>
      <c r="B79" s="15" t="s">
        <v>0</v>
      </c>
      <c r="C79" s="15" t="s">
        <v>33</v>
      </c>
      <c r="D79" s="15" t="s">
        <v>34</v>
      </c>
      <c r="E79" s="15" t="s">
        <v>43</v>
      </c>
      <c r="F79" s="114" t="s">
        <v>35</v>
      </c>
      <c r="G79" s="12"/>
      <c r="H79" s="12"/>
      <c r="I79" s="12"/>
    </row>
    <row r="80" spans="1:9" s="11" customFormat="1" ht="21" x14ac:dyDescent="0.4">
      <c r="A80" s="16" t="s">
        <v>148</v>
      </c>
      <c r="B80" s="73">
        <v>4111</v>
      </c>
      <c r="C80" s="74">
        <v>98193</v>
      </c>
      <c r="D80" s="75">
        <v>31000</v>
      </c>
      <c r="E80" s="126">
        <v>20128.5</v>
      </c>
      <c r="F80" s="127">
        <v>20129</v>
      </c>
      <c r="G80" s="12"/>
      <c r="H80" s="12"/>
      <c r="I80" s="12"/>
    </row>
    <row r="81" spans="1:9" s="11" customFormat="1" ht="21" x14ac:dyDescent="0.4">
      <c r="A81" s="104" t="s">
        <v>54</v>
      </c>
      <c r="B81" s="77">
        <v>4112</v>
      </c>
      <c r="C81" s="78"/>
      <c r="D81" s="79">
        <v>66000</v>
      </c>
      <c r="E81" s="79">
        <v>68100</v>
      </c>
      <c r="F81" s="80">
        <v>68100</v>
      </c>
      <c r="G81" s="12"/>
      <c r="H81" s="12"/>
      <c r="I81" s="12"/>
    </row>
    <row r="82" spans="1:9" s="11" customFormat="1" ht="21" x14ac:dyDescent="0.4">
      <c r="A82" s="104" t="s">
        <v>151</v>
      </c>
      <c r="B82" s="77">
        <v>4111</v>
      </c>
      <c r="C82" s="78"/>
      <c r="D82" s="79">
        <v>86250</v>
      </c>
      <c r="E82" s="79">
        <v>86250</v>
      </c>
      <c r="F82" s="80">
        <v>86250</v>
      </c>
      <c r="G82" s="12"/>
      <c r="H82" s="12"/>
      <c r="I82" s="12"/>
    </row>
    <row r="83" spans="1:9" s="11" customFormat="1" ht="21.6" thickBot="1" x14ac:dyDescent="0.45">
      <c r="A83" s="61" t="s">
        <v>17</v>
      </c>
      <c r="B83" s="81"/>
      <c r="C83" s="82"/>
      <c r="D83" s="83">
        <f>SUM(D80:D82)</f>
        <v>183250</v>
      </c>
      <c r="E83" s="83">
        <f>SUM(E80:E82)</f>
        <v>174478.5</v>
      </c>
      <c r="F83" s="84">
        <f>SUM(F80:F82)</f>
        <v>174479</v>
      </c>
      <c r="G83" s="12"/>
      <c r="H83" s="12"/>
      <c r="I83" s="12"/>
    </row>
    <row r="84" spans="1:9" s="11" customFormat="1" ht="21" x14ac:dyDescent="0.4">
      <c r="A84" s="12"/>
      <c r="B84" s="12"/>
      <c r="C84" s="12"/>
      <c r="D84" s="12"/>
      <c r="E84" s="12"/>
      <c r="F84" s="12"/>
      <c r="G84" s="12"/>
      <c r="H84" s="12"/>
      <c r="I84" s="12"/>
    </row>
    <row r="85" spans="1:9" s="11" customFormat="1" ht="21.6" thickBot="1" x14ac:dyDescent="0.45">
      <c r="A85" s="12" t="s">
        <v>45</v>
      </c>
      <c r="B85" s="12"/>
      <c r="C85" s="12"/>
      <c r="D85" s="12"/>
      <c r="E85" s="12"/>
      <c r="F85" s="12"/>
      <c r="G85" s="12"/>
      <c r="H85" s="12"/>
      <c r="I85" s="12"/>
    </row>
    <row r="86" spans="1:9" s="11" customFormat="1" ht="21.6" thickBot="1" x14ac:dyDescent="0.45">
      <c r="A86" s="71" t="s">
        <v>49</v>
      </c>
      <c r="B86" s="15" t="s">
        <v>46</v>
      </c>
      <c r="C86" s="72" t="s">
        <v>36</v>
      </c>
      <c r="D86" s="12"/>
      <c r="E86" s="12"/>
      <c r="F86" s="12"/>
      <c r="G86" s="12"/>
      <c r="H86" s="12"/>
      <c r="I86" s="12"/>
    </row>
    <row r="87" spans="1:9" s="11" customFormat="1" ht="21" x14ac:dyDescent="0.4">
      <c r="A87" s="16" t="s">
        <v>148</v>
      </c>
      <c r="B87" s="125">
        <v>10871.5</v>
      </c>
      <c r="C87" s="128">
        <v>43488</v>
      </c>
      <c r="D87" s="87">
        <f>+D80-E80-B87</f>
        <v>0</v>
      </c>
      <c r="E87" s="12"/>
      <c r="F87" s="12"/>
      <c r="G87" s="12"/>
      <c r="H87" s="12"/>
      <c r="I87" s="12"/>
    </row>
    <row r="88" spans="1:9" s="11" customFormat="1" ht="21" x14ac:dyDescent="0.4">
      <c r="A88" s="17"/>
      <c r="B88" s="60"/>
      <c r="C88" s="89"/>
      <c r="D88" s="87"/>
      <c r="E88" s="12"/>
      <c r="F88" s="12"/>
      <c r="G88" s="12"/>
      <c r="H88" s="12"/>
      <c r="I88" s="12"/>
    </row>
    <row r="89" spans="1:9" s="11" customFormat="1" ht="21.6" thickBot="1" x14ac:dyDescent="0.45">
      <c r="A89" s="61" t="s">
        <v>17</v>
      </c>
      <c r="B89" s="63">
        <f>SUM(B87:B88)</f>
        <v>10871.5</v>
      </c>
      <c r="C89" s="90"/>
      <c r="D89" s="87">
        <f>+D83-F83-B89</f>
        <v>-2100.5</v>
      </c>
      <c r="E89" s="12"/>
      <c r="F89" s="12"/>
      <c r="G89" s="12"/>
      <c r="H89" s="12"/>
      <c r="I89" s="12"/>
    </row>
    <row r="90" spans="1:9" s="11" customFormat="1" ht="21" x14ac:dyDescent="0.4">
      <c r="A90" s="56"/>
      <c r="B90" s="56"/>
      <c r="C90" s="91"/>
      <c r="D90" s="56"/>
      <c r="E90" s="56"/>
      <c r="F90" s="92"/>
      <c r="G90" s="12"/>
    </row>
    <row r="91" spans="1:9" s="11" customFormat="1" ht="21" x14ac:dyDescent="0.4">
      <c r="A91" s="50"/>
      <c r="B91" s="50"/>
      <c r="C91" s="52"/>
      <c r="D91" s="50"/>
      <c r="E91" s="50"/>
      <c r="F91" s="110"/>
      <c r="G91" s="12"/>
    </row>
    <row r="92" spans="1:9" s="11" customFormat="1" ht="21" x14ac:dyDescent="0.4">
      <c r="A92" s="119" t="s">
        <v>71</v>
      </c>
      <c r="B92" s="96"/>
      <c r="C92" s="120"/>
      <c r="D92" s="70"/>
      <c r="E92" s="70"/>
      <c r="F92" s="113"/>
      <c r="G92" s="12"/>
    </row>
    <row r="93" spans="1:9" s="11" customFormat="1" ht="19.2" customHeight="1" x14ac:dyDescent="0.4">
      <c r="A93" s="12"/>
      <c r="B93" s="50"/>
      <c r="C93" s="52"/>
      <c r="D93" s="12"/>
      <c r="E93" s="12"/>
      <c r="G93" s="12"/>
    </row>
    <row r="94" spans="1:9" s="11" customFormat="1" ht="19.2" customHeight="1" x14ac:dyDescent="0.4">
      <c r="A94" s="12" t="s">
        <v>159</v>
      </c>
      <c r="B94" s="50"/>
      <c r="C94" s="52"/>
      <c r="D94" s="12"/>
      <c r="E94" s="12"/>
      <c r="G94" s="92"/>
    </row>
    <row r="95" spans="1:9" s="11" customFormat="1" ht="21" x14ac:dyDescent="0.4">
      <c r="A95" s="12"/>
      <c r="B95" s="50"/>
      <c r="C95" s="52"/>
      <c r="D95" s="12"/>
      <c r="E95" s="12"/>
      <c r="G95" s="110"/>
    </row>
    <row r="96" spans="1:9" s="113" customFormat="1" ht="21" x14ac:dyDescent="0.4">
      <c r="A96" s="12"/>
      <c r="B96" s="50" t="s">
        <v>134</v>
      </c>
      <c r="C96" s="52"/>
      <c r="D96" s="12"/>
      <c r="E96" s="12"/>
      <c r="F96" s="11"/>
    </row>
    <row r="97" spans="1:7" s="11" customFormat="1" ht="21" x14ac:dyDescent="0.4">
      <c r="A97" s="12"/>
      <c r="B97" s="50" t="s">
        <v>149</v>
      </c>
      <c r="C97" s="52"/>
      <c r="D97" s="12"/>
      <c r="E97" s="12"/>
    </row>
    <row r="98" spans="1:7" s="11" customFormat="1" ht="21" x14ac:dyDescent="0.4">
      <c r="A98" s="12"/>
      <c r="B98" s="50"/>
      <c r="C98" s="52"/>
      <c r="D98" s="12"/>
      <c r="E98" s="12"/>
    </row>
    <row r="99" spans="1:7" s="11" customFormat="1" ht="21" x14ac:dyDescent="0.4">
      <c r="A99" s="12"/>
      <c r="B99" s="50"/>
      <c r="C99" s="49"/>
      <c r="D99" s="12"/>
      <c r="E99" s="12"/>
    </row>
    <row r="100" spans="1:7" s="11" customFormat="1" ht="21" x14ac:dyDescent="0.4">
      <c r="A100" s="12"/>
      <c r="B100" s="50"/>
      <c r="C100" s="49"/>
      <c r="D100" s="12"/>
      <c r="E100" s="12"/>
    </row>
    <row r="101" spans="1:7" s="11" customFormat="1" ht="21" x14ac:dyDescent="0.4">
      <c r="A101" s="51" t="s">
        <v>147</v>
      </c>
      <c r="B101" s="51"/>
      <c r="C101" s="68"/>
    </row>
    <row r="102" spans="1:7" s="11" customFormat="1" ht="8.25" customHeight="1" x14ac:dyDescent="0.4">
      <c r="A102" s="50"/>
      <c r="B102" s="50"/>
      <c r="C102" s="52"/>
      <c r="G102" s="92"/>
    </row>
    <row r="103" spans="1:7" s="11" customFormat="1" ht="21" hidden="1" x14ac:dyDescent="0.4">
      <c r="A103" s="50" t="s">
        <v>129</v>
      </c>
      <c r="B103" s="50"/>
      <c r="C103" s="52"/>
      <c r="D103" s="12"/>
      <c r="E103" s="12"/>
      <c r="F103" s="12"/>
    </row>
    <row r="104" spans="1:7" s="12" customFormat="1" ht="21" x14ac:dyDescent="0.4">
      <c r="A104" s="12" t="s">
        <v>146</v>
      </c>
      <c r="C104" s="129"/>
    </row>
    <row r="105" spans="1:7" s="12" customFormat="1" ht="21" x14ac:dyDescent="0.4">
      <c r="A105" s="12" t="s">
        <v>160</v>
      </c>
      <c r="C105" s="129"/>
    </row>
    <row r="106" spans="1:7" s="11" customFormat="1" ht="15" customHeight="1" x14ac:dyDescent="0.4">
      <c r="A106" s="12"/>
      <c r="B106" s="12"/>
      <c r="C106" s="129"/>
    </row>
    <row r="107" spans="1:7" s="12" customFormat="1" ht="21" x14ac:dyDescent="0.4">
      <c r="C107" s="130"/>
      <c r="D107" s="11"/>
      <c r="E107" s="11"/>
      <c r="F107" s="11"/>
    </row>
    <row r="108" spans="1:7" s="12" customFormat="1" ht="21" x14ac:dyDescent="0.4">
      <c r="C108" s="130"/>
      <c r="D108" s="11"/>
      <c r="E108" s="11"/>
      <c r="F108" s="11"/>
    </row>
    <row r="109" spans="1:7" s="11" customFormat="1" ht="21" hidden="1" x14ac:dyDescent="0.4">
      <c r="A109" s="7"/>
      <c r="B109" s="7"/>
      <c r="C109" s="129"/>
    </row>
    <row r="110" spans="1:7" s="11" customFormat="1" ht="21" hidden="1" x14ac:dyDescent="0.4">
      <c r="A110" s="12"/>
      <c r="B110" s="7"/>
      <c r="C110" s="129"/>
    </row>
    <row r="111" spans="1:7" s="11" customFormat="1" ht="21" hidden="1" x14ac:dyDescent="0.4">
      <c r="A111" s="12" t="s">
        <v>135</v>
      </c>
      <c r="B111" s="7"/>
      <c r="C111" s="129"/>
    </row>
    <row r="112" spans="1:7" s="11" customFormat="1" ht="21" hidden="1" x14ac:dyDescent="0.4">
      <c r="A112" s="12"/>
      <c r="B112" s="7"/>
      <c r="C112" s="129"/>
    </row>
    <row r="113" spans="1:7" s="11" customFormat="1" ht="21" x14ac:dyDescent="0.4">
      <c r="A113" s="12" t="s">
        <v>59</v>
      </c>
      <c r="B113" s="12"/>
      <c r="C113" s="129"/>
    </row>
    <row r="114" spans="1:7" s="11" customFormat="1" ht="19.2" customHeight="1" x14ac:dyDescent="0.4">
      <c r="A114" s="12" t="s">
        <v>60</v>
      </c>
      <c r="B114" s="12"/>
      <c r="C114" s="129"/>
    </row>
    <row r="115" spans="1:7" s="11" customFormat="1" ht="21" x14ac:dyDescent="0.4">
      <c r="A115" s="12" t="s">
        <v>61</v>
      </c>
      <c r="B115" s="12"/>
      <c r="C115" s="129"/>
    </row>
    <row r="116" spans="1:7" s="11" customFormat="1" ht="21" hidden="1" x14ac:dyDescent="0.4">
      <c r="A116" s="12"/>
      <c r="B116" s="12"/>
      <c r="C116" s="129"/>
    </row>
    <row r="117" spans="1:7" s="11" customFormat="1" ht="21" x14ac:dyDescent="0.4">
      <c r="A117" s="131" t="s">
        <v>47</v>
      </c>
      <c r="B117" s="7" t="s">
        <v>70</v>
      </c>
      <c r="C117" s="129"/>
    </row>
    <row r="118" spans="1:7" s="11" customFormat="1" ht="21" x14ac:dyDescent="0.4">
      <c r="A118" s="12"/>
      <c r="B118" s="12"/>
      <c r="C118" s="129"/>
    </row>
    <row r="119" spans="1:7" s="11" customFormat="1" ht="21" x14ac:dyDescent="0.4">
      <c r="A119" s="12" t="s">
        <v>145</v>
      </c>
      <c r="B119" s="12"/>
      <c r="C119" s="129"/>
    </row>
    <row r="120" spans="1:7" s="11" customFormat="1" ht="21" x14ac:dyDescent="0.4">
      <c r="A120" s="51"/>
      <c r="B120" s="51"/>
      <c r="C120" s="68"/>
      <c r="D120" s="7"/>
      <c r="E120" s="7"/>
      <c r="F120" s="7"/>
    </row>
    <row r="121" spans="1:7" s="11" customFormat="1" ht="19.2" customHeight="1" x14ac:dyDescent="0.4">
      <c r="A121" s="95" t="s">
        <v>64</v>
      </c>
      <c r="B121" s="50" t="s">
        <v>142</v>
      </c>
      <c r="C121" s="52"/>
      <c r="D121" s="12"/>
      <c r="E121" s="12"/>
      <c r="F121" s="7"/>
    </row>
    <row r="122" spans="1:7" s="11" customFormat="1" ht="21" x14ac:dyDescent="0.4">
      <c r="A122" s="50"/>
      <c r="B122" s="96" t="s">
        <v>137</v>
      </c>
      <c r="C122" s="52"/>
      <c r="D122" s="12"/>
      <c r="E122" s="12"/>
      <c r="F122" s="7"/>
    </row>
    <row r="123" spans="1:7" s="11" customFormat="1" ht="19.8" customHeight="1" x14ac:dyDescent="0.4">
      <c r="A123" s="50"/>
      <c r="B123" s="96" t="s">
        <v>161</v>
      </c>
      <c r="C123" s="52"/>
      <c r="D123" s="12"/>
      <c r="E123" s="12"/>
      <c r="F123" s="7"/>
      <c r="G123" s="92"/>
    </row>
    <row r="124" spans="1:7" s="11" customFormat="1" ht="21" x14ac:dyDescent="0.4">
      <c r="A124" s="51"/>
      <c r="B124" s="96" t="s">
        <v>143</v>
      </c>
      <c r="C124" s="52"/>
      <c r="D124" s="12"/>
      <c r="E124" s="12"/>
      <c r="F124" s="7"/>
    </row>
    <row r="125" spans="1:7" s="11" customFormat="1" ht="21" x14ac:dyDescent="0.4">
      <c r="A125" s="50"/>
      <c r="B125" s="50" t="s">
        <v>144</v>
      </c>
      <c r="C125" s="52"/>
      <c r="D125" s="12"/>
      <c r="E125" s="12"/>
      <c r="F125" s="7"/>
    </row>
    <row r="126" spans="1:7" s="11" customFormat="1" ht="21" x14ac:dyDescent="0.4">
      <c r="A126" s="93"/>
      <c r="B126" s="93"/>
      <c r="C126" s="94"/>
      <c r="D126" s="93"/>
      <c r="E126" s="93"/>
      <c r="F126" s="93"/>
    </row>
    <row r="127" spans="1:7" s="11" customFormat="1" ht="21" x14ac:dyDescent="0.4">
      <c r="A127" s="50"/>
      <c r="B127" s="50"/>
      <c r="C127" s="52"/>
    </row>
    <row r="128" spans="1:7" s="11" customFormat="1" ht="21" x14ac:dyDescent="0.4">
      <c r="A128" s="105" t="s">
        <v>130</v>
      </c>
      <c r="B128" s="50"/>
      <c r="C128" s="97"/>
    </row>
    <row r="129" spans="1:7" s="11" customFormat="1" ht="21" x14ac:dyDescent="0.4">
      <c r="A129" s="12" t="s">
        <v>139</v>
      </c>
      <c r="B129" s="12"/>
      <c r="C129" s="132"/>
    </row>
    <row r="130" spans="1:7" s="11" customFormat="1" ht="16.8" customHeight="1" x14ac:dyDescent="0.4">
      <c r="A130" s="12" t="s">
        <v>140</v>
      </c>
      <c r="B130" s="12"/>
      <c r="C130" s="132"/>
      <c r="G130" s="92"/>
    </row>
    <row r="131" spans="1:7" s="11" customFormat="1" ht="21" x14ac:dyDescent="0.4">
      <c r="A131" s="12" t="s">
        <v>141</v>
      </c>
      <c r="B131" s="12"/>
      <c r="C131" s="132"/>
    </row>
    <row r="132" spans="1:7" s="11" customFormat="1" ht="21" x14ac:dyDescent="0.4">
      <c r="A132" s="93"/>
      <c r="B132" s="93"/>
      <c r="C132" s="94"/>
      <c r="D132" s="93"/>
      <c r="E132" s="93"/>
      <c r="F132" s="93"/>
    </row>
    <row r="133" spans="1:7" s="11" customFormat="1" ht="21" x14ac:dyDescent="0.4">
      <c r="A133" s="96"/>
      <c r="B133" s="50"/>
      <c r="C133" s="97"/>
    </row>
    <row r="134" spans="1:7" s="11" customFormat="1" ht="21" x14ac:dyDescent="0.4">
      <c r="A134" s="96" t="s">
        <v>138</v>
      </c>
      <c r="C134" s="97"/>
    </row>
    <row r="135" spans="1:7" s="11" customFormat="1" ht="18" customHeight="1" x14ac:dyDescent="0.4">
      <c r="C135" s="52"/>
    </row>
    <row r="136" spans="1:7" s="11" customFormat="1" ht="19.2" customHeight="1" x14ac:dyDescent="0.4">
      <c r="A136" s="50" t="s">
        <v>39</v>
      </c>
      <c r="B136" s="50" t="s">
        <v>136</v>
      </c>
      <c r="C136" s="52"/>
      <c r="G136" s="92"/>
    </row>
    <row r="137" spans="1:7" s="11" customFormat="1" ht="21" x14ac:dyDescent="0.4">
      <c r="B137" s="51"/>
      <c r="C137" s="52"/>
    </row>
    <row r="138" spans="1:7" s="11" customFormat="1" ht="21" x14ac:dyDescent="0.4">
      <c r="A138" s="50"/>
      <c r="B138" s="51"/>
      <c r="C138" s="98"/>
    </row>
    <row r="139" spans="1:7" s="11" customFormat="1" ht="21" x14ac:dyDescent="0.4">
      <c r="A139" s="51"/>
      <c r="B139" s="50"/>
      <c r="C139" s="52"/>
    </row>
    <row r="140" spans="1:7" s="11" customFormat="1" ht="21" x14ac:dyDescent="0.4">
      <c r="A140" s="50" t="s">
        <v>41</v>
      </c>
      <c r="B140" s="108">
        <v>44361</v>
      </c>
      <c r="C140" s="97" t="s">
        <v>50</v>
      </c>
      <c r="F140" s="108">
        <v>44361</v>
      </c>
    </row>
    <row r="141" spans="1:7" s="11" customFormat="1" ht="21" x14ac:dyDescent="0.4">
      <c r="A141" s="50" t="s">
        <v>42</v>
      </c>
      <c r="B141" s="108"/>
      <c r="C141" s="97" t="s">
        <v>51</v>
      </c>
      <c r="F141" s="116"/>
    </row>
    <row r="142" spans="1:7" s="11" customFormat="1" ht="21" x14ac:dyDescent="0.4">
      <c r="A142" s="50"/>
      <c r="B142" s="50"/>
      <c r="C142" s="50"/>
    </row>
    <row r="143" spans="1:7" s="11" customFormat="1" ht="21" x14ac:dyDescent="0.4">
      <c r="A143" s="50" t="s">
        <v>48</v>
      </c>
      <c r="B143" s="50"/>
      <c r="C143" s="50"/>
    </row>
    <row r="144" spans="1:7" s="11" customFormat="1" ht="21" x14ac:dyDescent="0.4">
      <c r="A144" s="50"/>
      <c r="B144" s="50"/>
      <c r="C144" s="51"/>
    </row>
    <row r="145" spans="1:6" s="11" customFormat="1" ht="21" x14ac:dyDescent="0.4">
      <c r="A145" s="50"/>
      <c r="B145" s="99"/>
      <c r="C145" s="99"/>
      <c r="D145" s="99"/>
      <c r="E145" s="99"/>
    </row>
    <row r="146" spans="1:6" s="11" customFormat="1" ht="21" x14ac:dyDescent="0.4">
      <c r="A146" s="5"/>
      <c r="B146" s="5"/>
      <c r="C146" s="5"/>
      <c r="D146" s="5"/>
      <c r="E146" s="5"/>
      <c r="F146"/>
    </row>
    <row r="147" spans="1:6" s="11" customFormat="1" ht="21" x14ac:dyDescent="0.4">
      <c r="A147" s="5"/>
      <c r="B147" s="3"/>
      <c r="C147" s="6"/>
      <c r="D147" s="6"/>
      <c r="E147" s="3"/>
      <c r="F147" s="4"/>
    </row>
    <row r="148" spans="1:6" s="11" customFormat="1" ht="21" x14ac:dyDescent="0.4">
      <c r="A148" s="3"/>
      <c r="B148" s="1"/>
      <c r="C148" s="1"/>
      <c r="D148" s="2"/>
      <c r="E148"/>
      <c r="F148"/>
    </row>
    <row r="149" spans="1:6" s="11" customFormat="1" ht="21" x14ac:dyDescent="0.4">
      <c r="A149" s="1"/>
      <c r="B149" s="1"/>
      <c r="C149" s="1"/>
      <c r="D149" s="2"/>
      <c r="E149"/>
      <c r="F149"/>
    </row>
    <row r="151" spans="1:6" s="4" customFormat="1" x14ac:dyDescent="0.3">
      <c r="A151" s="1"/>
      <c r="B151" s="1"/>
      <c r="C151" s="1"/>
      <c r="D151" s="2"/>
      <c r="E151"/>
      <c r="F151"/>
    </row>
  </sheetData>
  <mergeCells count="23">
    <mergeCell ref="D45:E45"/>
    <mergeCell ref="D47:E47"/>
    <mergeCell ref="D49:E49"/>
    <mergeCell ref="D51:E51"/>
    <mergeCell ref="D53:E53"/>
    <mergeCell ref="D46:E46"/>
    <mergeCell ref="D48:E48"/>
    <mergeCell ref="D50:E50"/>
    <mergeCell ref="D52:E52"/>
    <mergeCell ref="A42:A43"/>
    <mergeCell ref="B42:B43"/>
    <mergeCell ref="C42:C43"/>
    <mergeCell ref="D42:E43"/>
    <mergeCell ref="D44:E44"/>
    <mergeCell ref="D59:E59"/>
    <mergeCell ref="D60:E60"/>
    <mergeCell ref="D61:E61"/>
    <mergeCell ref="D62:E62"/>
    <mergeCell ref="D54:E54"/>
    <mergeCell ref="D55:E55"/>
    <mergeCell ref="D56:E56"/>
    <mergeCell ref="D57:E57"/>
    <mergeCell ref="D58:E58"/>
  </mergeCells>
  <pageMargins left="0.70866141732283472" right="0.70866141732283472" top="0.78740157480314965" bottom="0.78740157480314965" header="0.31496062992125984" footer="0.31496062992125984"/>
  <pageSetup paperSize="9" scale="74" fitToHeight="5" orientation="landscape" r:id="rId1"/>
  <headerFooter>
    <oddHeader>&amp;CObec Bohy, Bohy 31, 331 41 Kralovice, IČ: 00572977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schváleno</vt:lpstr>
      <vt:lpstr>návrh</vt:lpstr>
      <vt:lpstr>návrh!Oblast_tisku</vt:lpstr>
      <vt:lpstr>schváleno!Oblast_tisku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HP</cp:lastModifiedBy>
  <cp:lastPrinted>2020-05-13T17:42:38Z</cp:lastPrinted>
  <dcterms:created xsi:type="dcterms:W3CDTF">2011-12-12T20:10:44Z</dcterms:created>
  <dcterms:modified xsi:type="dcterms:W3CDTF">2021-06-14T21:33:20Z</dcterms:modified>
</cp:coreProperties>
</file>